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W:\Purchasing\Quality\Conflict Minerals\2026\"/>
    </mc:Choice>
  </mc:AlternateContent>
  <xr:revisionPtr revIDLastSave="0" documentId="8_{AC37F072-C030-4C70-8FBC-7A3E1C68786C}"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920" yWindow="-9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s="1"/>
  <c r="V13" i="5"/>
  <c r="E13" i="5"/>
  <c r="X13" i="5" s="1"/>
  <c r="V14" i="5"/>
  <c r="E14" i="5"/>
  <c r="X14" i="5" s="1"/>
  <c r="V15" i="5"/>
  <c r="E15" i="5"/>
  <c r="X15" i="5" s="1"/>
  <c r="V16" i="5"/>
  <c r="E16" i="5"/>
  <c r="X16" i="5" s="1"/>
  <c r="V17" i="5"/>
  <c r="E17" i="5"/>
  <c r="X17" i="5" s="1"/>
  <c r="V18" i="5"/>
  <c r="E18" i="5"/>
  <c r="X18" i="5"/>
  <c r="V19" i="5"/>
  <c r="V20" i="5"/>
  <c r="E20" i="5"/>
  <c r="X20" i="5" s="1"/>
  <c r="V21" i="5"/>
  <c r="E21" i="5"/>
  <c r="X21" i="5" s="1"/>
  <c r="V22" i="5"/>
  <c r="E22" i="5"/>
  <c r="X22" i="5" s="1"/>
  <c r="V23" i="5"/>
  <c r="E23" i="5"/>
  <c r="X23" i="5" s="1"/>
  <c r="V24" i="5"/>
  <c r="E24" i="5"/>
  <c r="X24" i="5" s="1"/>
  <c r="V25" i="5"/>
  <c r="E25" i="5"/>
  <c r="X25" i="5"/>
  <c r="V26" i="5"/>
  <c r="E26" i="5"/>
  <c r="X26" i="5" s="1"/>
  <c r="V27" i="5"/>
  <c r="V28" i="5"/>
  <c r="E28" i="5"/>
  <c r="X28" i="5" s="1"/>
  <c r="V29" i="5"/>
  <c r="E29" i="5"/>
  <c r="X29" i="5" s="1"/>
  <c r="V30" i="5"/>
  <c r="E30" i="5"/>
  <c r="X30" i="5" s="1"/>
  <c r="V31" i="5"/>
  <c r="E31" i="5"/>
  <c r="X31" i="5" s="1"/>
  <c r="V32" i="5"/>
  <c r="E32" i="5"/>
  <c r="X32" i="5"/>
  <c r="V33" i="5"/>
  <c r="E33" i="5"/>
  <c r="X33" i="5"/>
  <c r="V34" i="5"/>
  <c r="E34" i="5"/>
  <c r="X34" i="5" s="1"/>
  <c r="V35" i="5"/>
  <c r="E35" i="5"/>
  <c r="X35" i="5" s="1"/>
  <c r="V36" i="5"/>
  <c r="E36" i="5"/>
  <c r="V37" i="5"/>
  <c r="E37" i="5"/>
  <c r="X37" i="5"/>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c r="V52" i="5"/>
  <c r="E52" i="5"/>
  <c r="V53" i="5"/>
  <c r="E53" i="5"/>
  <c r="X53" i="5"/>
  <c r="V54" i="5"/>
  <c r="E54" i="5"/>
  <c r="X54" i="5" s="1"/>
  <c r="V55" i="5"/>
  <c r="E55" i="5"/>
  <c r="X55" i="5" s="1"/>
  <c r="V56" i="5"/>
  <c r="E56" i="5"/>
  <c r="V57" i="5"/>
  <c r="E57" i="5"/>
  <c r="X57" i="5" s="1"/>
  <c r="V58" i="5"/>
  <c r="E58" i="5"/>
  <c r="X58" i="5" s="1"/>
  <c r="V59" i="5"/>
  <c r="E59" i="5"/>
  <c r="X59" i="5" s="1"/>
  <c r="V60" i="5"/>
  <c r="E60" i="5"/>
  <c r="X60" i="5" s="1"/>
  <c r="V61" i="5"/>
  <c r="V62" i="5"/>
  <c r="V63" i="5"/>
  <c r="E63" i="5"/>
  <c r="X63" i="5" s="1"/>
  <c r="V64" i="5"/>
  <c r="E64" i="5"/>
  <c r="V65" i="5"/>
  <c r="E65" i="5"/>
  <c r="X65" i="5" s="1"/>
  <c r="V66" i="5"/>
  <c r="E66" i="5"/>
  <c r="X66" i="5" s="1"/>
  <c r="V67" i="5"/>
  <c r="E67" i="5"/>
  <c r="X67" i="5" s="1"/>
  <c r="V68" i="5"/>
  <c r="E68" i="5"/>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X84" i="5" s="1"/>
  <c r="V85" i="5"/>
  <c r="E85" i="5"/>
  <c r="X85" i="5" s="1"/>
  <c r="V86" i="5"/>
  <c r="E86" i="5"/>
  <c r="X86" i="5" s="1"/>
  <c r="V87" i="5"/>
  <c r="V88" i="5"/>
  <c r="E88" i="5"/>
  <c r="V89" i="5"/>
  <c r="E89" i="5"/>
  <c r="X89" i="5" s="1"/>
  <c r="V90" i="5"/>
  <c r="E90" i="5"/>
  <c r="X90" i="5"/>
  <c r="V91" i="5"/>
  <c r="E91" i="5"/>
  <c r="X91" i="5"/>
  <c r="V92" i="5"/>
  <c r="V93" i="5"/>
  <c r="V94" i="5"/>
  <c r="E94" i="5"/>
  <c r="X94" i="5" s="1"/>
  <c r="V95" i="5"/>
  <c r="E95" i="5"/>
  <c r="X95" i="5"/>
  <c r="V96" i="5"/>
  <c r="E96" i="5"/>
  <c r="X96" i="5"/>
  <c r="V97" i="5"/>
  <c r="E97" i="5"/>
  <c r="X97" i="5" s="1"/>
  <c r="V98" i="5"/>
  <c r="E98" i="5"/>
  <c r="X98" i="5" s="1"/>
  <c r="V99" i="5"/>
  <c r="E99" i="5"/>
  <c r="X99" i="5" s="1"/>
  <c r="V100" i="5"/>
  <c r="E100" i="5"/>
  <c r="X100" i="5" s="1"/>
  <c r="V101" i="5"/>
  <c r="E101" i="5"/>
  <c r="V102" i="5"/>
  <c r="E102" i="5"/>
  <c r="X102" i="5" s="1"/>
  <c r="V103" i="5"/>
  <c r="V104" i="5"/>
  <c r="E104" i="5"/>
  <c r="X104" i="5" s="1"/>
  <c r="V105" i="5"/>
  <c r="E105" i="5"/>
  <c r="X105" i="5"/>
  <c r="V106" i="5"/>
  <c r="E106" i="5"/>
  <c r="X106" i="5" s="1"/>
  <c r="V107" i="5"/>
  <c r="E107" i="5"/>
  <c r="X107" i="5" s="1"/>
  <c r="V108" i="5"/>
  <c r="V109" i="5"/>
  <c r="E109" i="5"/>
  <c r="X109" i="5" s="1"/>
  <c r="V110" i="5"/>
  <c r="E110" i="5"/>
  <c r="X110" i="5" s="1"/>
  <c r="V111" i="5"/>
  <c r="E111" i="5"/>
  <c r="X111" i="5"/>
  <c r="V112" i="5"/>
  <c r="E112" i="5"/>
  <c r="X112" i="5" s="1"/>
  <c r="V113" i="5"/>
  <c r="E113" i="5"/>
  <c r="X113" i="5" s="1"/>
  <c r="V114" i="5"/>
  <c r="E114" i="5"/>
  <c r="X114" i="5" s="1"/>
  <c r="V115" i="5"/>
  <c r="V116" i="5"/>
  <c r="E116" i="5"/>
  <c r="X116" i="5" s="1"/>
  <c r="V117" i="5"/>
  <c r="V118" i="5"/>
  <c r="V119" i="5"/>
  <c r="E119" i="5"/>
  <c r="X119" i="5" s="1"/>
  <c r="V120" i="5"/>
  <c r="E120" i="5"/>
  <c r="X120" i="5"/>
  <c r="V121" i="5"/>
  <c r="V122" i="5"/>
  <c r="V123" i="5"/>
  <c r="E123" i="5"/>
  <c r="X123" i="5"/>
  <c r="V124" i="5"/>
  <c r="E124" i="5"/>
  <c r="X124" i="5" s="1"/>
  <c r="V125" i="5"/>
  <c r="E125" i="5"/>
  <c r="X125" i="5" s="1"/>
  <c r="V126" i="5"/>
  <c r="E126" i="5"/>
  <c r="X126" i="5" s="1"/>
  <c r="V127" i="5"/>
  <c r="E127" i="5"/>
  <c r="X127" i="5" s="1"/>
  <c r="V128" i="5"/>
  <c r="E128" i="5"/>
  <c r="X128" i="5" s="1"/>
  <c r="V129" i="5"/>
  <c r="E129" i="5"/>
  <c r="X129" i="5"/>
  <c r="V130" i="5"/>
  <c r="E130" i="5"/>
  <c r="X130" i="5" s="1"/>
  <c r="V131" i="5"/>
  <c r="E131" i="5"/>
  <c r="X131" i="5" s="1"/>
  <c r="V132" i="5"/>
  <c r="E132" i="5"/>
  <c r="X132" i="5" s="1"/>
  <c r="V133" i="5"/>
  <c r="V134" i="5"/>
  <c r="E134" i="5"/>
  <c r="X134" i="5" s="1"/>
  <c r="V135" i="5"/>
  <c r="E135" i="5"/>
  <c r="X135" i="5"/>
  <c r="V136" i="5"/>
  <c r="E136" i="5"/>
  <c r="X136" i="5" s="1"/>
  <c r="V137" i="5"/>
  <c r="E137" i="5"/>
  <c r="X137" i="5" s="1"/>
  <c r="V138" i="5"/>
  <c r="E138" i="5"/>
  <c r="X138" i="5"/>
  <c r="V139" i="5"/>
  <c r="E139" i="5"/>
  <c r="X139" i="5" s="1"/>
  <c r="V140" i="5"/>
  <c r="E140" i="5"/>
  <c r="X140" i="5" s="1"/>
  <c r="V141" i="5"/>
  <c r="E141" i="5"/>
  <c r="X141" i="5" s="1"/>
  <c r="V142" i="5"/>
  <c r="E142" i="5"/>
  <c r="X142" i="5" s="1"/>
  <c r="V143" i="5"/>
  <c r="E143" i="5"/>
  <c r="X143" i="5" s="1"/>
  <c r="V144" i="5"/>
  <c r="E144" i="5"/>
  <c r="X144" i="5" s="1"/>
  <c r="V145" i="5"/>
  <c r="E145" i="5"/>
  <c r="X145" i="5"/>
  <c r="V146" i="5"/>
  <c r="E146" i="5"/>
  <c r="X146" i="5" s="1"/>
  <c r="V147" i="5"/>
  <c r="E147" i="5"/>
  <c r="X147" i="5" s="1"/>
  <c r="V148" i="5"/>
  <c r="E148" i="5"/>
  <c r="X148" i="5" s="1"/>
  <c r="V149" i="5"/>
  <c r="E149" i="5"/>
  <c r="X149" i="5" s="1"/>
  <c r="V150" i="5"/>
  <c r="E150" i="5"/>
  <c r="X150" i="5" s="1"/>
  <c r="V151" i="5"/>
  <c r="E151" i="5"/>
  <c r="X151" i="5"/>
  <c r="V152" i="5"/>
  <c r="V153" i="5"/>
  <c r="V154" i="5"/>
  <c r="E154" i="5"/>
  <c r="X154" i="5" s="1"/>
  <c r="V155" i="5"/>
  <c r="E155" i="5"/>
  <c r="X155" i="5" s="1"/>
  <c r="V156" i="5"/>
  <c r="E156" i="5"/>
  <c r="X156" i="5" s="1"/>
  <c r="V157" i="5"/>
  <c r="E157" i="5"/>
  <c r="X157" i="5"/>
  <c r="V158" i="5"/>
  <c r="E158" i="5"/>
  <c r="X158" i="5" s="1"/>
  <c r="V159" i="5"/>
  <c r="E159" i="5"/>
  <c r="X159" i="5"/>
  <c r="V160" i="5"/>
  <c r="E160" i="5"/>
  <c r="X160" i="5" s="1"/>
  <c r="V161" i="5"/>
  <c r="V162" i="5"/>
  <c r="E162" i="5"/>
  <c r="X162" i="5" s="1"/>
  <c r="V163" i="5"/>
  <c r="E163" i="5"/>
  <c r="X163" i="5" s="1"/>
  <c r="V164" i="5"/>
  <c r="E164" i="5"/>
  <c r="X164" i="5"/>
  <c r="V165" i="5"/>
  <c r="E165" i="5"/>
  <c r="X165" i="5" s="1"/>
  <c r="V166" i="5"/>
  <c r="E166" i="5"/>
  <c r="X166" i="5" s="1"/>
  <c r="V167" i="5"/>
  <c r="E167" i="5"/>
  <c r="X167" i="5" s="1"/>
  <c r="V168" i="5"/>
  <c r="E168" i="5"/>
  <c r="X168" i="5" s="1"/>
  <c r="V169" i="5"/>
  <c r="V170" i="5"/>
  <c r="V171" i="5"/>
  <c r="E171" i="5"/>
  <c r="X171" i="5" s="1"/>
  <c r="V172" i="5"/>
  <c r="E172" i="5"/>
  <c r="X172" i="5"/>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c r="V186" i="5"/>
  <c r="E186" i="5"/>
  <c r="X186" i="5" s="1"/>
  <c r="V187" i="5"/>
  <c r="E187" i="5"/>
  <c r="X187" i="5"/>
  <c r="V188" i="5"/>
  <c r="E188" i="5"/>
  <c r="X188" i="5" s="1"/>
  <c r="V189" i="5"/>
  <c r="V190" i="5"/>
  <c r="V191" i="5"/>
  <c r="V192" i="5"/>
  <c r="E192" i="5"/>
  <c r="X192" i="5" s="1"/>
  <c r="V193" i="5"/>
  <c r="V194" i="5"/>
  <c r="V195" i="5"/>
  <c r="V196" i="5"/>
  <c r="E196" i="5"/>
  <c r="X196" i="5" s="1"/>
  <c r="V197" i="5"/>
  <c r="V198" i="5"/>
  <c r="V199" i="5"/>
  <c r="V200" i="5"/>
  <c r="E200" i="5"/>
  <c r="X200" i="5"/>
  <c r="V201" i="5"/>
  <c r="E201" i="5"/>
  <c r="X201" i="5" s="1"/>
  <c r="V202" i="5"/>
  <c r="E202" i="5"/>
  <c r="X202" i="5" s="1"/>
  <c r="V203" i="5"/>
  <c r="E203" i="5"/>
  <c r="X203" i="5" s="1"/>
  <c r="V204" i="5"/>
  <c r="E204" i="5"/>
  <c r="X204" i="5" s="1"/>
  <c r="V205" i="5"/>
  <c r="E205" i="5"/>
  <c r="X205" i="5"/>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c r="V219" i="5"/>
  <c r="E219" i="5"/>
  <c r="X219" i="5" s="1"/>
  <c r="V220" i="5"/>
  <c r="E220" i="5"/>
  <c r="X220" i="5" s="1"/>
  <c r="V221" i="5"/>
  <c r="E221" i="5"/>
  <c r="X221" i="5" s="1"/>
  <c r="V222" i="5"/>
  <c r="E222" i="5"/>
  <c r="X222" i="5" s="1"/>
  <c r="V223" i="5"/>
  <c r="E223" i="5"/>
  <c r="X223" i="5" s="1"/>
  <c r="V224" i="5"/>
  <c r="E224" i="5"/>
  <c r="X224" i="5"/>
  <c r="V225" i="5"/>
  <c r="E225" i="5"/>
  <c r="X225" i="5" s="1"/>
  <c r="V226" i="5"/>
  <c r="E226" i="5"/>
  <c r="X226" i="5" s="1"/>
  <c r="V227" i="5"/>
  <c r="E227" i="5"/>
  <c r="X227" i="5"/>
  <c r="V228" i="5"/>
  <c r="E228" i="5"/>
  <c r="X228" i="5"/>
  <c r="V229" i="5"/>
  <c r="E229" i="5"/>
  <c r="X229" i="5" s="1"/>
  <c r="V230" i="5"/>
  <c r="E230" i="5"/>
  <c r="X230" i="5" s="1"/>
  <c r="V231" i="5"/>
  <c r="E231" i="5"/>
  <c r="X231" i="5"/>
  <c r="V232" i="5"/>
  <c r="E232" i="5"/>
  <c r="X232" i="5" s="1"/>
  <c r="V233" i="5"/>
  <c r="E233" i="5"/>
  <c r="X233" i="5" s="1"/>
  <c r="V234" i="5"/>
  <c r="E234" i="5"/>
  <c r="X234" i="5" s="1"/>
  <c r="V235" i="5"/>
  <c r="E235" i="5"/>
  <c r="X235" i="5" s="1"/>
  <c r="V236" i="5"/>
  <c r="E236" i="5"/>
  <c r="X236" i="5"/>
  <c r="V237" i="5"/>
  <c r="E237" i="5"/>
  <c r="X237" i="5" s="1"/>
  <c r="V238" i="5"/>
  <c r="E238" i="5"/>
  <c r="X238" i="5" s="1"/>
  <c r="V239" i="5"/>
  <c r="E239" i="5"/>
  <c r="X239" i="5" s="1"/>
  <c r="V240" i="5"/>
  <c r="E240" i="5"/>
  <c r="X240" i="5" s="1"/>
  <c r="V241" i="5"/>
  <c r="E241" i="5"/>
  <c r="X241" i="5" s="1"/>
  <c r="V242" i="5"/>
  <c r="E242" i="5"/>
  <c r="X242" i="5" s="1"/>
  <c r="V243" i="5"/>
  <c r="E243" i="5"/>
  <c r="X243" i="5"/>
  <c r="V244" i="5"/>
  <c r="E244" i="5"/>
  <c r="X244" i="5"/>
  <c r="V245" i="5"/>
  <c r="E245" i="5"/>
  <c r="X245" i="5" s="1"/>
  <c r="V246" i="5"/>
  <c r="E246" i="5"/>
  <c r="X246" i="5" s="1"/>
  <c r="V247" i="5"/>
  <c r="E247" i="5"/>
  <c r="X247" i="5" s="1"/>
  <c r="V248" i="5"/>
  <c r="E248" i="5"/>
  <c r="X248" i="5" s="1"/>
  <c r="V249" i="5"/>
  <c r="E249" i="5"/>
  <c r="X249" i="5" s="1"/>
  <c r="V250" i="5"/>
  <c r="E250" i="5"/>
  <c r="X250" i="5"/>
  <c r="V251" i="5"/>
  <c r="E251" i="5"/>
  <c r="X251" i="5" s="1"/>
  <c r="V252" i="5"/>
  <c r="E252" i="5"/>
  <c r="X252" i="5" s="1"/>
  <c r="V253" i="5"/>
  <c r="E253" i="5"/>
  <c r="X253" i="5" s="1"/>
  <c r="V254" i="5"/>
  <c r="E254" i="5"/>
  <c r="X254" i="5" s="1"/>
  <c r="V255" i="5"/>
  <c r="E255" i="5"/>
  <c r="X255" i="5" s="1"/>
  <c r="V256" i="5"/>
  <c r="E256" i="5"/>
  <c r="X256" i="5"/>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c r="V274" i="5"/>
  <c r="E274" i="5"/>
  <c r="X274" i="5"/>
  <c r="V275" i="5"/>
  <c r="V276" i="5"/>
  <c r="E276" i="5"/>
  <c r="X276" i="5" s="1"/>
  <c r="V277" i="5"/>
  <c r="E277" i="5"/>
  <c r="X277" i="5" s="1"/>
  <c r="V278" i="5"/>
  <c r="E278" i="5"/>
  <c r="X278" i="5" s="1"/>
  <c r="V279" i="5"/>
  <c r="E279" i="5"/>
  <c r="X279" i="5"/>
  <c r="V280" i="5"/>
  <c r="E280" i="5"/>
  <c r="X280" i="5" s="1"/>
  <c r="V281" i="5"/>
  <c r="V282" i="5"/>
  <c r="E282" i="5"/>
  <c r="X282" i="5" s="1"/>
  <c r="V283" i="5"/>
  <c r="E283" i="5"/>
  <c r="X283" i="5" s="1"/>
  <c r="V284" i="5"/>
  <c r="E284" i="5"/>
  <c r="X284" i="5" s="1"/>
  <c r="V285" i="5"/>
  <c r="E285" i="5"/>
  <c r="X285" i="5" s="1"/>
  <c r="V286" i="5"/>
  <c r="E286" i="5"/>
  <c r="X286" i="5"/>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c r="V310" i="5"/>
  <c r="E310" i="5"/>
  <c r="X310" i="5"/>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c r="V337" i="5"/>
  <c r="E337" i="5"/>
  <c r="X337" i="5" s="1"/>
  <c r="V338" i="5"/>
  <c r="E338" i="5"/>
  <c r="X338" i="5"/>
  <c r="V339" i="5"/>
  <c r="E339" i="5"/>
  <c r="X339" i="5"/>
  <c r="V340" i="5"/>
  <c r="E340" i="5"/>
  <c r="X340" i="5" s="1"/>
  <c r="V341" i="5"/>
  <c r="E341" i="5"/>
  <c r="X341" i="5" s="1"/>
  <c r="V342" i="5"/>
  <c r="E342" i="5"/>
  <c r="X342" i="5" s="1"/>
  <c r="V343" i="5"/>
  <c r="E343" i="5"/>
  <c r="V344" i="5"/>
  <c r="E344" i="5"/>
  <c r="V345" i="5"/>
  <c r="E345" i="5"/>
  <c r="X345" i="5" s="1"/>
  <c r="V346" i="5"/>
  <c r="E346" i="5"/>
  <c r="X346" i="5"/>
  <c r="V347" i="5"/>
  <c r="E347" i="5"/>
  <c r="X347" i="5" s="1"/>
  <c r="V348" i="5"/>
  <c r="E348" i="5"/>
  <c r="X348" i="5" s="1"/>
  <c r="V349" i="5"/>
  <c r="E349" i="5"/>
  <c r="X349" i="5" s="1"/>
  <c r="V350" i="5"/>
  <c r="E350" i="5"/>
  <c r="X350" i="5" s="1"/>
  <c r="V351" i="5"/>
  <c r="V352" i="5"/>
  <c r="V353" i="5"/>
  <c r="E353" i="5"/>
  <c r="X353" i="5" s="1"/>
  <c r="V354" i="5"/>
  <c r="E354" i="5"/>
  <c r="X354" i="5"/>
  <c r="V355" i="5"/>
  <c r="E355" i="5"/>
  <c r="X355" i="5" s="1"/>
  <c r="V356" i="5"/>
  <c r="E356" i="5"/>
  <c r="X356" i="5" s="1"/>
  <c r="V357" i="5"/>
  <c r="E357" i="5"/>
  <c r="X357" i="5" s="1"/>
  <c r="V358" i="5"/>
  <c r="E358" i="5"/>
  <c r="X358" i="5" s="1"/>
  <c r="V359" i="5"/>
  <c r="E359" i="5"/>
  <c r="X359" i="5" s="1"/>
  <c r="V360" i="5"/>
  <c r="E360" i="5"/>
  <c r="X360" i="5" s="1"/>
  <c r="V361" i="5"/>
  <c r="E361" i="5"/>
  <c r="X361" i="5"/>
  <c r="V362" i="5"/>
  <c r="E362" i="5"/>
  <c r="X362" i="5" s="1"/>
  <c r="V363" i="5"/>
  <c r="E363" i="5"/>
  <c r="X363" i="5" s="1"/>
  <c r="V364" i="5"/>
  <c r="E364" i="5"/>
  <c r="X364" i="5"/>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c r="V377" i="5"/>
  <c r="V378" i="5"/>
  <c r="E378" i="5"/>
  <c r="X378" i="5"/>
  <c r="V379" i="5"/>
  <c r="V380" i="5"/>
  <c r="E380" i="5"/>
  <c r="X380" i="5" s="1"/>
  <c r="V381" i="5"/>
  <c r="E381" i="5"/>
  <c r="X381" i="5" s="1"/>
  <c r="V382" i="5"/>
  <c r="E382" i="5"/>
  <c r="X382" i="5"/>
  <c r="V383" i="5"/>
  <c r="V384" i="5"/>
  <c r="V385" i="5"/>
  <c r="E385" i="5"/>
  <c r="X385" i="5" s="1"/>
  <c r="V386" i="5"/>
  <c r="E386" i="5"/>
  <c r="X386" i="5" s="1"/>
  <c r="V387" i="5"/>
  <c r="E387" i="5"/>
  <c r="X387" i="5" s="1"/>
  <c r="V388" i="5"/>
  <c r="V389" i="5"/>
  <c r="V390" i="5"/>
  <c r="E390" i="5"/>
  <c r="X390" i="5"/>
  <c r="V391" i="5"/>
  <c r="E391" i="5"/>
  <c r="X391" i="5" s="1"/>
  <c r="V392" i="5"/>
  <c r="V393" i="5"/>
  <c r="V394" i="5"/>
  <c r="E394" i="5"/>
  <c r="X394" i="5"/>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c r="V409" i="5"/>
  <c r="E409" i="5"/>
  <c r="X409" i="5" s="1"/>
  <c r="V410" i="5"/>
  <c r="E410" i="5"/>
  <c r="X410" i="5" s="1"/>
  <c r="V411" i="5"/>
  <c r="E411" i="5"/>
  <c r="X411" i="5" s="1"/>
  <c r="V412" i="5"/>
  <c r="E412" i="5"/>
  <c r="X412" i="5" s="1"/>
  <c r="V413" i="5"/>
  <c r="E413" i="5"/>
  <c r="X413" i="5" s="1"/>
  <c r="V414" i="5"/>
  <c r="V415" i="5"/>
  <c r="V416" i="5"/>
  <c r="V417" i="5"/>
  <c r="E417" i="5"/>
  <c r="X417" i="5"/>
  <c r="V418" i="5"/>
  <c r="E418" i="5"/>
  <c r="X418" i="5"/>
  <c r="V419" i="5"/>
  <c r="E419" i="5"/>
  <c r="X419" i="5" s="1"/>
  <c r="V420" i="5"/>
  <c r="E420" i="5"/>
  <c r="X420" i="5" s="1"/>
  <c r="V421" i="5"/>
  <c r="V422" i="5"/>
  <c r="V423" i="5"/>
  <c r="V424" i="5"/>
  <c r="E424" i="5"/>
  <c r="X424" i="5"/>
  <c r="V425" i="5"/>
  <c r="E425" i="5"/>
  <c r="X425" i="5" s="1"/>
  <c r="V426" i="5"/>
  <c r="E426" i="5"/>
  <c r="X426" i="5" s="1"/>
  <c r="V427" i="5"/>
  <c r="E427" i="5"/>
  <c r="X427" i="5" s="1"/>
  <c r="V428" i="5"/>
  <c r="E428" i="5"/>
  <c r="X428" i="5"/>
  <c r="V429" i="5"/>
  <c r="E429" i="5"/>
  <c r="X429" i="5" s="1"/>
  <c r="V430" i="5"/>
  <c r="E430" i="5"/>
  <c r="X430" i="5" s="1"/>
  <c r="V431" i="5"/>
  <c r="E431" i="5"/>
  <c r="X431" i="5"/>
  <c r="V432" i="5"/>
  <c r="E432" i="5"/>
  <c r="X432" i="5" s="1"/>
  <c r="V433" i="5"/>
  <c r="E433" i="5"/>
  <c r="X433" i="5" s="1"/>
  <c r="V434" i="5"/>
  <c r="E434" i="5"/>
  <c r="X434" i="5" s="1"/>
  <c r="V435" i="5"/>
  <c r="E435" i="5"/>
  <c r="X435" i="5" s="1"/>
  <c r="V436" i="5"/>
  <c r="E436" i="5"/>
  <c r="X436" i="5"/>
  <c r="V437" i="5"/>
  <c r="E437" i="5"/>
  <c r="X437" i="5" s="1"/>
  <c r="V438" i="5"/>
  <c r="E438" i="5"/>
  <c r="X438" i="5" s="1"/>
  <c r="V439" i="5"/>
  <c r="E439" i="5"/>
  <c r="X439" i="5" s="1"/>
  <c r="V440" i="5"/>
  <c r="E440" i="5"/>
  <c r="X440" i="5" s="1"/>
  <c r="V441" i="5"/>
  <c r="E441" i="5"/>
  <c r="X441" i="5" s="1"/>
  <c r="V442" i="5"/>
  <c r="E442" i="5"/>
  <c r="X442" i="5" s="1"/>
  <c r="V443" i="5"/>
  <c r="E443" i="5"/>
  <c r="X443" i="5"/>
  <c r="V444" i="5"/>
  <c r="E444" i="5"/>
  <c r="X444" i="5"/>
  <c r="V445" i="5"/>
  <c r="E445" i="5"/>
  <c r="X445" i="5" s="1"/>
  <c r="V446" i="5"/>
  <c r="E446" i="5"/>
  <c r="X446" i="5" s="1"/>
  <c r="V447" i="5"/>
  <c r="E447" i="5"/>
  <c r="X447" i="5" s="1"/>
  <c r="V448" i="5"/>
  <c r="E448" i="5"/>
  <c r="X448" i="5" s="1"/>
  <c r="V449" i="5"/>
  <c r="E449" i="5"/>
  <c r="X449" i="5" s="1"/>
  <c r="V450" i="5"/>
  <c r="E450" i="5"/>
  <c r="X450" i="5"/>
  <c r="V451" i="5"/>
  <c r="E451" i="5"/>
  <c r="X451" i="5" s="1"/>
  <c r="V452" i="5"/>
  <c r="E452" i="5"/>
  <c r="X452" i="5" s="1"/>
  <c r="V453" i="5"/>
  <c r="E453" i="5"/>
  <c r="X453" i="5" s="1"/>
  <c r="V454" i="5"/>
  <c r="E454" i="5"/>
  <c r="X454" i="5" s="1"/>
  <c r="V455" i="5"/>
  <c r="E455" i="5"/>
  <c r="X455" i="5" s="1"/>
  <c r="V456" i="5"/>
  <c r="E456" i="5"/>
  <c r="X456" i="5"/>
  <c r="V457" i="5"/>
  <c r="E457" i="5"/>
  <c r="X457" i="5" s="1"/>
  <c r="V458" i="5"/>
  <c r="E458" i="5"/>
  <c r="X458" i="5"/>
  <c r="V459" i="5"/>
  <c r="V460" i="5"/>
  <c r="E460" i="5"/>
  <c r="X460" i="5" s="1"/>
  <c r="V461" i="5"/>
  <c r="V462" i="5"/>
  <c r="E462" i="5"/>
  <c r="X462" i="5" s="1"/>
  <c r="V463" i="5"/>
  <c r="V464" i="5"/>
  <c r="E464" i="5"/>
  <c r="X464" i="5" s="1"/>
  <c r="V465" i="5"/>
  <c r="E465" i="5"/>
  <c r="X465" i="5"/>
  <c r="V466" i="5"/>
  <c r="E466" i="5"/>
  <c r="X466" i="5" s="1"/>
  <c r="V467" i="5"/>
  <c r="E467" i="5"/>
  <c r="X467" i="5" s="1"/>
  <c r="V468" i="5"/>
  <c r="E468" i="5"/>
  <c r="X468" i="5"/>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c r="V497" i="5"/>
  <c r="E497" i="5"/>
  <c r="X497" i="5" s="1"/>
  <c r="V498" i="5"/>
  <c r="E498" i="5"/>
  <c r="X498" i="5"/>
  <c r="V499" i="5"/>
  <c r="V500" i="5"/>
  <c r="V501" i="5"/>
  <c r="E501" i="5"/>
  <c r="X501" i="5" s="1"/>
  <c r="V502" i="5"/>
  <c r="E502" i="5"/>
  <c r="X502" i="5"/>
  <c r="V503" i="5"/>
  <c r="V504" i="5"/>
  <c r="V505" i="5"/>
  <c r="E505" i="5"/>
  <c r="X505" i="5" s="1"/>
  <c r="V506" i="5"/>
  <c r="E506" i="5"/>
  <c r="X506" i="5" s="1"/>
  <c r="V507" i="5"/>
  <c r="E507" i="5"/>
  <c r="X507" i="5"/>
  <c r="V508" i="5"/>
  <c r="E508" i="5"/>
  <c r="X508" i="5"/>
  <c r="V509" i="5"/>
  <c r="E509" i="5"/>
  <c r="X509" i="5" s="1"/>
  <c r="V510" i="5"/>
  <c r="E510" i="5"/>
  <c r="X510" i="5" s="1"/>
  <c r="V511" i="5"/>
  <c r="E511" i="5"/>
  <c r="X511" i="5" s="1"/>
  <c r="V512" i="5"/>
  <c r="E512" i="5"/>
  <c r="X512" i="5" s="1"/>
  <c r="V513" i="5"/>
  <c r="E513" i="5"/>
  <c r="X513" i="5" s="1"/>
  <c r="V514" i="5"/>
  <c r="E514" i="5"/>
  <c r="X514" i="5"/>
  <c r="V515" i="5"/>
  <c r="V516" i="5"/>
  <c r="V517" i="5"/>
  <c r="E517" i="5"/>
  <c r="X517" i="5" s="1"/>
  <c r="V518" i="5"/>
  <c r="E518" i="5"/>
  <c r="X518" i="5" s="1"/>
  <c r="V519" i="5"/>
  <c r="E519" i="5"/>
  <c r="X519" i="5" s="1"/>
  <c r="V520" i="5"/>
  <c r="V521" i="5"/>
  <c r="E521" i="5"/>
  <c r="X521" i="5" s="1"/>
  <c r="V522" i="5"/>
  <c r="E522" i="5"/>
  <c r="X522" i="5"/>
  <c r="V523" i="5"/>
  <c r="V524" i="5"/>
  <c r="E524" i="5"/>
  <c r="X524" i="5" s="1"/>
  <c r="V525" i="5"/>
  <c r="E525" i="5"/>
  <c r="X525" i="5" s="1"/>
  <c r="V526" i="5"/>
  <c r="E526" i="5"/>
  <c r="X526" i="5" s="1"/>
  <c r="V527" i="5"/>
  <c r="E527" i="5"/>
  <c r="X527" i="5" s="1"/>
  <c r="V528" i="5"/>
  <c r="E528" i="5"/>
  <c r="X528" i="5"/>
  <c r="V529" i="5"/>
  <c r="E529" i="5"/>
  <c r="X529" i="5" s="1"/>
  <c r="V530" i="5"/>
  <c r="E530" i="5"/>
  <c r="X530" i="5" s="1"/>
  <c r="V531" i="5"/>
  <c r="E531" i="5"/>
  <c r="V532" i="5"/>
  <c r="E532" i="5"/>
  <c r="X532" i="5" s="1"/>
  <c r="V533" i="5"/>
  <c r="E533" i="5"/>
  <c r="X533" i="5"/>
  <c r="V534" i="5"/>
  <c r="E534" i="5"/>
  <c r="X534" i="5" s="1"/>
  <c r="V535" i="5"/>
  <c r="E535" i="5"/>
  <c r="X535" i="5"/>
  <c r="V536" i="5"/>
  <c r="E536" i="5"/>
  <c r="X536" i="5" s="1"/>
  <c r="V537" i="5"/>
  <c r="E537" i="5"/>
  <c r="X537" i="5" s="1"/>
  <c r="V538" i="5"/>
  <c r="E538" i="5"/>
  <c r="X538" i="5" s="1"/>
  <c r="V539" i="5"/>
  <c r="E539" i="5"/>
  <c r="X539" i="5" s="1"/>
  <c r="V540" i="5"/>
  <c r="E540" i="5"/>
  <c r="X540" i="5" s="1"/>
  <c r="V541" i="5"/>
  <c r="E541" i="5"/>
  <c r="X541" i="5" s="1"/>
  <c r="V542" i="5"/>
  <c r="E542" i="5"/>
  <c r="X542" i="5"/>
  <c r="V543" i="5"/>
  <c r="E543" i="5"/>
  <c r="X543" i="5" s="1"/>
  <c r="V544" i="5"/>
  <c r="E544" i="5"/>
  <c r="X544" i="5" s="1"/>
  <c r="V545" i="5"/>
  <c r="E545" i="5"/>
  <c r="X545" i="5" s="1"/>
  <c r="V546" i="5"/>
  <c r="E546" i="5"/>
  <c r="X546" i="5" s="1"/>
  <c r="V547" i="5"/>
  <c r="V548" i="5"/>
  <c r="V549" i="5"/>
  <c r="E549" i="5"/>
  <c r="X549" i="5" s="1"/>
  <c r="V550" i="5"/>
  <c r="V551" i="5"/>
  <c r="V552" i="5"/>
  <c r="V553" i="5"/>
  <c r="E553" i="5"/>
  <c r="X553" i="5"/>
  <c r="V554" i="5"/>
  <c r="E554" i="5"/>
  <c r="X554" i="5" s="1"/>
  <c r="V555" i="5"/>
  <c r="E555" i="5"/>
  <c r="X555" i="5" s="1"/>
  <c r="V556" i="5"/>
  <c r="V557" i="5"/>
  <c r="E557" i="5"/>
  <c r="X557" i="5" s="1"/>
  <c r="V558" i="5"/>
  <c r="V559" i="5"/>
  <c r="V560" i="5"/>
  <c r="V561" i="5"/>
  <c r="E561" i="5"/>
  <c r="X561" i="5"/>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c r="V578" i="5"/>
  <c r="E578" i="5"/>
  <c r="X578" i="5" s="1"/>
  <c r="V579" i="5"/>
  <c r="E579" i="5"/>
  <c r="X579" i="5" s="1"/>
  <c r="V580" i="5"/>
  <c r="E580" i="5"/>
  <c r="X580" i="5" s="1"/>
  <c r="V581" i="5"/>
  <c r="E581" i="5"/>
  <c r="X581" i="5" s="1"/>
  <c r="V582" i="5"/>
  <c r="V583" i="5"/>
  <c r="E583" i="5"/>
  <c r="X583" i="5"/>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c r="V598" i="5"/>
  <c r="V599" i="5"/>
  <c r="E599" i="5"/>
  <c r="X599" i="5" s="1"/>
  <c r="V600" i="5"/>
  <c r="V601" i="5"/>
  <c r="E601" i="5"/>
  <c r="X601" i="5" s="1"/>
  <c r="V602" i="5"/>
  <c r="E602" i="5"/>
  <c r="X602" i="5" s="1"/>
  <c r="V603" i="5"/>
  <c r="E603" i="5"/>
  <c r="X603" i="5"/>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c r="V654" i="5"/>
  <c r="V655" i="5"/>
  <c r="E655" i="5"/>
  <c r="X655" i="5"/>
  <c r="V656" i="5"/>
  <c r="V657" i="5"/>
  <c r="E657" i="5"/>
  <c r="X657" i="5" s="1"/>
  <c r="V658" i="5"/>
  <c r="V659" i="5"/>
  <c r="E659" i="5"/>
  <c r="X659" i="5" s="1"/>
  <c r="V660" i="5"/>
  <c r="V661" i="5"/>
  <c r="V662" i="5"/>
  <c r="V663" i="5"/>
  <c r="E663" i="5"/>
  <c r="X663" i="5"/>
  <c r="V664" i="5"/>
  <c r="V665" i="5"/>
  <c r="E665" i="5"/>
  <c r="X665" i="5" s="1"/>
  <c r="V666" i="5"/>
  <c r="V667" i="5"/>
  <c r="E667" i="5"/>
  <c r="X667" i="5" s="1"/>
  <c r="V668" i="5"/>
  <c r="V669" i="5"/>
  <c r="E669" i="5"/>
  <c r="X669" i="5" s="1"/>
  <c r="V670" i="5"/>
  <c r="E670" i="5"/>
  <c r="X670" i="5" s="1"/>
  <c r="V671" i="5"/>
  <c r="E671" i="5"/>
  <c r="X671" i="5"/>
  <c r="V672" i="5"/>
  <c r="V673" i="5"/>
  <c r="E673" i="5"/>
  <c r="X673" i="5"/>
  <c r="V674" i="5"/>
  <c r="V675" i="5"/>
  <c r="E675" i="5"/>
  <c r="X675" i="5" s="1"/>
  <c r="V676" i="5"/>
  <c r="V677" i="5"/>
  <c r="E677" i="5"/>
  <c r="X677" i="5" s="1"/>
  <c r="V678" i="5"/>
  <c r="V679" i="5"/>
  <c r="E679" i="5"/>
  <c r="X679" i="5" s="1"/>
  <c r="V680" i="5"/>
  <c r="V681" i="5"/>
  <c r="V682" i="5"/>
  <c r="V683" i="5"/>
  <c r="V684" i="5"/>
  <c r="E684" i="5"/>
  <c r="X684" i="5" s="1"/>
  <c r="V685" i="5"/>
  <c r="V686" i="5"/>
  <c r="V687" i="5"/>
  <c r="E687" i="5"/>
  <c r="X687" i="5"/>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c r="V848" i="5"/>
  <c r="V849" i="5"/>
  <c r="V850" i="5"/>
  <c r="V851" i="5"/>
  <c r="V852" i="5"/>
  <c r="V853" i="5"/>
  <c r="E853" i="5"/>
  <c r="X853" i="5" s="1"/>
  <c r="V854" i="5"/>
  <c r="E854" i="5"/>
  <c r="X854" i="5" s="1"/>
  <c r="V855" i="5"/>
  <c r="V856" i="5"/>
  <c r="V857" i="5"/>
  <c r="V858" i="5"/>
  <c r="E858" i="5"/>
  <c r="X858" i="5"/>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c r="V928" i="5"/>
  <c r="E928" i="5"/>
  <c r="X928" i="5" s="1"/>
  <c r="V929" i="5"/>
  <c r="V930" i="5"/>
  <c r="E930" i="5"/>
  <c r="X930" i="5"/>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c r="V980" i="5"/>
  <c r="E980" i="5"/>
  <c r="X980" i="5"/>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c r="V1009" i="5"/>
  <c r="V1010" i="5"/>
  <c r="V1011" i="5"/>
  <c r="V1012" i="5"/>
  <c r="E1012" i="5"/>
  <c r="X1012" i="5" s="1"/>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4" i="6" s="1"/>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A16" i="6" s="1"/>
  <c r="B40" i="4"/>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J37" i="6"/>
  <c r="F37" i="6"/>
  <c r="B37" i="6"/>
  <c r="G37" i="6"/>
  <c r="H37" i="6"/>
  <c r="I37" i="6"/>
  <c r="C37" i="6" s="1"/>
  <c r="J45" i="6"/>
  <c r="F45" i="6"/>
  <c r="B45" i="6"/>
  <c r="G45" i="6"/>
  <c r="H45" i="6"/>
  <c r="I45" i="6"/>
  <c r="C45" i="6" s="1"/>
  <c r="I46" i="6"/>
  <c r="I54" i="6"/>
  <c r="C54" i="6" s="1"/>
  <c r="J63" i="6"/>
  <c r="F24" i="6"/>
  <c r="F26" i="6"/>
  <c r="F54" i="6"/>
  <c r="F63" i="6"/>
  <c r="H63" i="6"/>
  <c r="I63" i="6"/>
  <c r="C63" i="6"/>
  <c r="J64" i="6"/>
  <c r="J66" i="6"/>
  <c r="I67" i="6"/>
  <c r="A1" i="8"/>
  <c r="I19" i="6"/>
  <c r="J26" i="6"/>
  <c r="B26" i="6"/>
  <c r="G26" i="6"/>
  <c r="H26" i="6"/>
  <c r="C26" i="6"/>
  <c r="I27" i="6"/>
  <c r="C27" i="6" s="1"/>
  <c r="I39" i="6"/>
  <c r="J46" i="6"/>
  <c r="F46" i="6"/>
  <c r="B46" i="6"/>
  <c r="G46" i="6"/>
  <c r="H46" i="6"/>
  <c r="C46" i="6"/>
  <c r="I47" i="6"/>
  <c r="J54" i="6"/>
  <c r="H54" i="6"/>
  <c r="I55" i="6"/>
  <c r="C55" i="6" s="1"/>
  <c r="I56" i="6"/>
  <c r="C56" i="6" s="1"/>
  <c r="F55" i="6"/>
  <c r="F56" i="6"/>
  <c r="H56" i="6"/>
  <c r="L65" i="6"/>
  <c r="J67" i="6"/>
  <c r="I68" i="6"/>
  <c r="I69" i="6"/>
  <c r="A4" i="8"/>
  <c r="A23" i="2"/>
  <c r="A40" i="2"/>
  <c r="A49" i="2"/>
  <c r="A65" i="2"/>
  <c r="B2" i="3"/>
  <c r="B6" i="3"/>
  <c r="B10" i="3"/>
  <c r="B14" i="3"/>
  <c r="B22" i="3"/>
  <c r="B26" i="3"/>
  <c r="B30" i="3"/>
  <c r="I4" i="4"/>
  <c r="B12" i="4"/>
  <c r="B20" i="4"/>
  <c r="A11" i="6"/>
  <c r="B45" i="4"/>
  <c r="A30" i="6" s="1"/>
  <c r="I74" i="4"/>
  <c r="B89" i="4"/>
  <c r="A63" i="6" s="1"/>
  <c r="K4" i="5"/>
  <c r="A15" i="2"/>
  <c r="A32" i="2"/>
  <c r="A50" i="2"/>
  <c r="A66" i="2"/>
  <c r="C6" i="3"/>
  <c r="C14" i="3"/>
  <c r="C22" i="3"/>
  <c r="C30" i="3"/>
  <c r="B27" i="4"/>
  <c r="B33" i="4" s="1"/>
  <c r="A20" i="6" s="1"/>
  <c r="B43" i="4"/>
  <c r="A28" i="6" s="1"/>
  <c r="A3" i="6"/>
  <c r="J19" i="6"/>
  <c r="G19" i="6"/>
  <c r="H19" i="6"/>
  <c r="C19" i="6"/>
  <c r="I20" i="6"/>
  <c r="C20" i="6" s="1"/>
  <c r="J27" i="6"/>
  <c r="B27" i="6"/>
  <c r="G27" i="6"/>
  <c r="H27" i="6"/>
  <c r="I29" i="6"/>
  <c r="C29" i="6" s="1"/>
  <c r="I30" i="6"/>
  <c r="C30" i="6" s="1"/>
  <c r="I31" i="6"/>
  <c r="I32" i="6"/>
  <c r="C32" i="6" s="1"/>
  <c r="J39" i="6"/>
  <c r="F39" i="6"/>
  <c r="B39" i="6"/>
  <c r="G39" i="6"/>
  <c r="H39" i="6"/>
  <c r="C39" i="6"/>
  <c r="I40" i="6"/>
  <c r="J47" i="6"/>
  <c r="F47" i="6"/>
  <c r="B47" i="6"/>
  <c r="G47" i="6"/>
  <c r="H47" i="6"/>
  <c r="C47" i="6"/>
  <c r="J55" i="6"/>
  <c r="H55" i="6"/>
  <c r="J56" i="6"/>
  <c r="I57" i="6"/>
  <c r="C57" i="6" s="1"/>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c r="A91" i="4"/>
  <c r="B2" i="5"/>
  <c r="M4" i="5"/>
  <c r="B3" i="6"/>
  <c r="J20" i="6"/>
  <c r="G20" i="6"/>
  <c r="H20" i="6"/>
  <c r="I21" i="6"/>
  <c r="C21" i="6" s="1"/>
  <c r="J29" i="6"/>
  <c r="F29" i="6"/>
  <c r="B29" i="6"/>
  <c r="G29" i="6"/>
  <c r="H29" i="6"/>
  <c r="J30" i="6"/>
  <c r="F30" i="6"/>
  <c r="B30" i="6"/>
  <c r="G30" i="6"/>
  <c r="H30" i="6"/>
  <c r="J31" i="6"/>
  <c r="F31" i="6"/>
  <c r="B31" i="6"/>
  <c r="G31" i="6"/>
  <c r="H31" i="6"/>
  <c r="C31" i="6"/>
  <c r="J32" i="6"/>
  <c r="F32" i="6"/>
  <c r="B32" i="6"/>
  <c r="G32" i="6"/>
  <c r="H32" i="6"/>
  <c r="J40" i="6"/>
  <c r="F40" i="6"/>
  <c r="B40" i="6"/>
  <c r="G40" i="6"/>
  <c r="H40" i="6"/>
  <c r="C40" i="6"/>
  <c r="I41" i="6"/>
  <c r="I49" i="6"/>
  <c r="C49" i="6" s="1"/>
  <c r="J57" i="6"/>
  <c r="F57" i="6"/>
  <c r="H57" i="6"/>
  <c r="I58" i="6"/>
  <c r="C58" i="6" s="1"/>
  <c r="L67" i="6"/>
  <c r="A1" i="7"/>
  <c r="D4" i="8"/>
  <c r="C3" i="6"/>
  <c r="I4" i="6"/>
  <c r="C4" i="6" s="1"/>
  <c r="I5" i="6"/>
  <c r="J21" i="6"/>
  <c r="G21" i="6"/>
  <c r="H21" i="6"/>
  <c r="I22" i="6"/>
  <c r="C22" i="6" s="1"/>
  <c r="I34" i="6"/>
  <c r="C34" i="6" s="1"/>
  <c r="J41" i="6"/>
  <c r="F41" i="6"/>
  <c r="B41" i="6"/>
  <c r="G41" i="6"/>
  <c r="H41" i="6"/>
  <c r="C41" i="6"/>
  <c r="I42" i="6"/>
  <c r="J49" i="6"/>
  <c r="F49" i="6"/>
  <c r="B49" i="6"/>
  <c r="G49" i="6"/>
  <c r="H49" i="6"/>
  <c r="I50" i="6"/>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c r="B61" i="4"/>
  <c r="A43" i="6" s="1"/>
  <c r="B74" i="4"/>
  <c r="A53" i="6"/>
  <c r="B81" i="4"/>
  <c r="A58" i="6" s="1"/>
  <c r="B3" i="5"/>
  <c r="G4" i="5"/>
  <c r="O4" i="5"/>
  <c r="A1" i="6"/>
  <c r="D3" i="6"/>
  <c r="J4" i="6"/>
  <c r="J5" i="6"/>
  <c r="I6" i="6"/>
  <c r="I7" i="6"/>
  <c r="I8" i="6"/>
  <c r="C8" i="6" s="1"/>
  <c r="I9" i="6"/>
  <c r="C9" i="6" s="1"/>
  <c r="I10" i="6"/>
  <c r="C10" i="6" s="1"/>
  <c r="I11" i="6"/>
  <c r="I12" i="6"/>
  <c r="C12" i="6" s="1"/>
  <c r="J22" i="6"/>
  <c r="G22" i="6"/>
  <c r="H22" i="6"/>
  <c r="J34" i="6"/>
  <c r="F34" i="6"/>
  <c r="B34" i="6"/>
  <c r="G34" i="6"/>
  <c r="H34" i="6"/>
  <c r="I35" i="6"/>
  <c r="J42" i="6"/>
  <c r="F42" i="6"/>
  <c r="B42" i="6"/>
  <c r="G42" i="6"/>
  <c r="H42" i="6"/>
  <c r="C42" i="6"/>
  <c r="J50" i="6"/>
  <c r="F50" i="6"/>
  <c r="B50" i="6"/>
  <c r="G50" i="6"/>
  <c r="H50" i="6"/>
  <c r="C50" i="6"/>
  <c r="I51" i="6"/>
  <c r="C51" i="6" s="1"/>
  <c r="J59" i="6"/>
  <c r="F59" i="6"/>
  <c r="H59" i="6"/>
  <c r="I60" i="6"/>
  <c r="C60" i="6" s="1"/>
  <c r="C5" i="7"/>
  <c r="D1" i="6"/>
  <c r="J6" i="6"/>
  <c r="J7" i="6"/>
  <c r="C7" i="6"/>
  <c r="J8" i="6"/>
  <c r="J9" i="6"/>
  <c r="J10" i="6"/>
  <c r="J11" i="6"/>
  <c r="C11" i="6"/>
  <c r="J12" i="6"/>
  <c r="I24" i="6"/>
  <c r="C24" i="6" s="1"/>
  <c r="J35" i="6"/>
  <c r="F35" i="6"/>
  <c r="B35" i="6"/>
  <c r="G35" i="6"/>
  <c r="H35" i="6"/>
  <c r="C35" i="6"/>
  <c r="I36" i="6"/>
  <c r="C36" i="6" s="1"/>
  <c r="I44" i="6"/>
  <c r="J51" i="6"/>
  <c r="F51" i="6"/>
  <c r="H51" i="6"/>
  <c r="I52" i="6"/>
  <c r="C52" i="6" s="1"/>
  <c r="J60" i="6"/>
  <c r="F60" i="6"/>
  <c r="H60" i="6"/>
  <c r="I62" i="6"/>
  <c r="C62" i="6" s="1"/>
  <c r="I65" i="6"/>
  <c r="F5" i="7"/>
  <c r="B10" i="4"/>
  <c r="A6" i="6" s="1"/>
  <c r="B18" i="4"/>
  <c r="A10" i="6"/>
  <c r="G25" i="4"/>
  <c r="B44" i="4"/>
  <c r="A29" i="6"/>
  <c r="B49" i="4"/>
  <c r="A33" i="6"/>
  <c r="B85" i="4"/>
  <c r="A60" i="6" s="1"/>
  <c r="A4" i="5"/>
  <c r="I4" i="5"/>
  <c r="I15" i="6"/>
  <c r="C15" i="6" s="1"/>
  <c r="I16" i="6"/>
  <c r="C16" i="6" s="1"/>
  <c r="J24" i="6"/>
  <c r="B24" i="6"/>
  <c r="G24" i="6"/>
  <c r="H24" i="6"/>
  <c r="J36" i="6"/>
  <c r="F36" i="6"/>
  <c r="B36" i="6"/>
  <c r="G36" i="6"/>
  <c r="H36" i="6"/>
  <c r="J44" i="6"/>
  <c r="F44" i="6"/>
  <c r="B44" i="6"/>
  <c r="G44" i="6"/>
  <c r="H44" i="6"/>
  <c r="C44" i="6"/>
  <c r="J52" i="6"/>
  <c r="F52" i="6"/>
  <c r="B52" i="6"/>
  <c r="G52" i="6"/>
  <c r="H52" i="6"/>
  <c r="J62" i="6"/>
  <c r="F62" i="6"/>
  <c r="H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B53" i="4"/>
  <c r="A37"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52" i="4"/>
  <c r="A36" i="6" s="1"/>
  <c r="A14" i="6"/>
  <c r="B32" i="4"/>
  <c r="A19" i="6" s="1"/>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s="1"/>
  <c r="H423" i="5"/>
  <c r="E423" i="5"/>
  <c r="X423" i="5"/>
  <c r="X56" i="5"/>
  <c r="X64" i="5"/>
  <c r="X68" i="5"/>
  <c r="X80" i="5"/>
  <c r="X88" i="5"/>
  <c r="X343" i="5"/>
  <c r="X36" i="5"/>
  <c r="X52" i="5"/>
  <c r="X72"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s="1"/>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s="1"/>
  <c r="H351" i="5"/>
  <c r="I351" i="5"/>
  <c r="F351" i="5"/>
  <c r="F352" i="5"/>
  <c r="I352" i="5"/>
  <c r="R352" i="5"/>
  <c r="J352" i="5"/>
  <c r="E352" i="5"/>
  <c r="X352" i="5"/>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c r="G1018" i="5"/>
  <c r="I1018" i="5"/>
  <c r="J1018" i="5"/>
  <c r="R1018" i="5"/>
  <c r="F1018" i="5"/>
  <c r="H1018" i="5"/>
  <c r="E1018" i="5"/>
  <c r="X1018" i="5" s="1"/>
  <c r="G1019" i="5"/>
  <c r="R1019" i="5"/>
  <c r="I1019" i="5"/>
  <c r="F1019" i="5"/>
  <c r="H1019" i="5"/>
  <c r="J1019" i="5"/>
  <c r="E1019" i="5"/>
  <c r="X1019" i="5"/>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c r="V1040" i="5"/>
  <c r="G1041" i="5"/>
  <c r="F1041" i="5"/>
  <c r="R1041" i="5"/>
  <c r="H1041" i="5"/>
  <c r="I1041" i="5"/>
  <c r="J1041" i="5"/>
  <c r="E1041" i="5"/>
  <c r="X1041" i="5" s="1"/>
  <c r="G1042" i="5"/>
  <c r="F1042" i="5"/>
  <c r="H1042" i="5"/>
  <c r="I1042" i="5"/>
  <c r="J1042" i="5"/>
  <c r="R1042" i="5"/>
  <c r="E1042" i="5"/>
  <c r="X1042" i="5"/>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c r="G1047" i="5"/>
  <c r="R1047" i="5"/>
  <c r="I1047" i="5"/>
  <c r="F1047" i="5"/>
  <c r="H1047" i="5"/>
  <c r="J1047" i="5"/>
  <c r="E1047" i="5"/>
  <c r="X1047" i="5" s="1"/>
  <c r="J1048" i="5"/>
  <c r="H1048" i="5"/>
  <c r="I1048" i="5"/>
  <c r="F1048" i="5"/>
  <c r="R1048" i="5"/>
  <c r="G1048" i="5"/>
  <c r="E1048" i="5"/>
  <c r="X1048" i="5"/>
  <c r="G1049" i="5"/>
  <c r="R1049" i="5"/>
  <c r="I1049" i="5"/>
  <c r="J1049" i="5"/>
  <c r="F1049" i="5"/>
  <c r="H1049" i="5"/>
  <c r="E1049" i="5"/>
  <c r="X1049" i="5" s="1"/>
  <c r="G1050" i="5"/>
  <c r="I1050" i="5"/>
  <c r="J1050" i="5"/>
  <c r="R1050" i="5"/>
  <c r="F1050" i="5"/>
  <c r="H1050" i="5"/>
  <c r="E1050" i="5"/>
  <c r="X1050" i="5"/>
  <c r="F1051" i="5"/>
  <c r="J1051" i="5"/>
  <c r="R1051" i="5"/>
  <c r="I1051" i="5"/>
  <c r="G1051" i="5"/>
  <c r="H1051" i="5"/>
  <c r="E1051" i="5"/>
  <c r="X1051" i="5" s="1"/>
  <c r="R1052" i="5"/>
  <c r="H1052" i="5"/>
  <c r="I1052" i="5"/>
  <c r="J1052" i="5"/>
  <c r="F1052" i="5"/>
  <c r="G1052" i="5"/>
  <c r="E1052" i="5"/>
  <c r="X1052" i="5"/>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c r="I1072" i="5"/>
  <c r="F1072" i="5"/>
  <c r="J1072" i="5"/>
  <c r="G1072" i="5"/>
  <c r="R1072" i="5"/>
  <c r="H1072" i="5"/>
  <c r="E1072" i="5"/>
  <c r="X1072" i="5" s="1"/>
  <c r="G1073" i="5"/>
  <c r="F1073" i="5"/>
  <c r="R1073" i="5"/>
  <c r="H1073" i="5"/>
  <c r="I1073" i="5"/>
  <c r="J1073" i="5"/>
  <c r="E1073" i="5"/>
  <c r="X1073" i="5"/>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c r="I1080" i="5"/>
  <c r="H1080" i="5"/>
  <c r="G1080" i="5"/>
  <c r="R1080" i="5"/>
  <c r="F1080" i="5"/>
  <c r="J1080" i="5"/>
  <c r="E1080" i="5"/>
  <c r="X1080" i="5" s="1"/>
  <c r="I1081" i="5"/>
  <c r="H1081" i="5"/>
  <c r="J1081" i="5"/>
  <c r="R1081" i="5"/>
  <c r="G1081" i="5"/>
  <c r="F1081" i="5"/>
  <c r="E1081" i="5"/>
  <c r="X1081" i="5"/>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c r="R1096" i="5"/>
  <c r="G1096" i="5"/>
  <c r="I1096" i="5"/>
  <c r="H1096" i="5"/>
  <c r="F1096" i="5"/>
  <c r="J1096" i="5"/>
  <c r="E1096" i="5"/>
  <c r="X1096" i="5" s="1"/>
  <c r="R1097" i="5"/>
  <c r="I1097" i="5"/>
  <c r="J1097" i="5"/>
  <c r="H1097" i="5"/>
  <c r="G1097" i="5"/>
  <c r="F1097" i="5"/>
  <c r="E1097" i="5"/>
  <c r="X1097" i="5"/>
  <c r="G1098" i="5"/>
  <c r="I1098" i="5"/>
  <c r="J1098" i="5"/>
  <c r="R1098" i="5"/>
  <c r="H1098" i="5"/>
  <c r="F1098" i="5"/>
  <c r="E1098" i="5"/>
  <c r="X1098" i="5" s="1"/>
  <c r="G1099" i="5"/>
  <c r="R1099" i="5"/>
  <c r="I1099" i="5"/>
  <c r="H1099" i="5"/>
  <c r="F1099" i="5"/>
  <c r="J1099" i="5"/>
  <c r="E1099" i="5"/>
  <c r="X1099" i="5"/>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c r="G1157" i="5"/>
  <c r="F1157" i="5"/>
  <c r="I1157" i="5"/>
  <c r="J1157" i="5"/>
  <c r="R1157" i="5"/>
  <c r="H1157" i="5"/>
  <c r="E1157" i="5"/>
  <c r="X1157" i="5" s="1"/>
  <c r="F1158" i="5"/>
  <c r="I1158" i="5"/>
  <c r="G1158" i="5"/>
  <c r="R1158" i="5"/>
  <c r="H1158" i="5"/>
  <c r="J1158" i="5"/>
  <c r="E1158" i="5"/>
  <c r="X1158" i="5"/>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c r="G1177" i="5"/>
  <c r="F1177" i="5"/>
  <c r="H1177" i="5"/>
  <c r="I1177" i="5"/>
  <c r="J1177" i="5"/>
  <c r="R1177" i="5"/>
  <c r="E1177" i="5"/>
  <c r="X1177" i="5" s="1"/>
  <c r="G1178" i="5"/>
  <c r="F1178" i="5"/>
  <c r="I1178" i="5"/>
  <c r="R1178" i="5"/>
  <c r="H1178" i="5"/>
  <c r="J1178" i="5"/>
  <c r="E1178" i="5"/>
  <c r="X1178" i="5"/>
  <c r="G1179" i="5"/>
  <c r="I1179" i="5"/>
  <c r="R1179" i="5"/>
  <c r="J1179" i="5"/>
  <c r="H1179" i="5"/>
  <c r="F1179" i="5"/>
  <c r="E1179" i="5"/>
  <c r="X1179" i="5" s="1"/>
  <c r="F1180" i="5"/>
  <c r="I1180" i="5"/>
  <c r="J1180" i="5"/>
  <c r="G1180" i="5"/>
  <c r="R1180" i="5"/>
  <c r="H1180" i="5"/>
  <c r="E1180" i="5"/>
  <c r="X1180" i="5"/>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c r="G1185" i="5"/>
  <c r="F1185" i="5"/>
  <c r="H1185" i="5"/>
  <c r="I1185" i="5"/>
  <c r="R1185" i="5"/>
  <c r="J1185" i="5"/>
  <c r="E1185" i="5"/>
  <c r="X1185" i="5" s="1"/>
  <c r="G1186" i="5"/>
  <c r="F1186" i="5"/>
  <c r="I1186" i="5"/>
  <c r="H1186" i="5"/>
  <c r="R1186" i="5"/>
  <c r="J1186" i="5"/>
  <c r="E1186" i="5"/>
  <c r="X1186" i="5"/>
  <c r="G1187" i="5"/>
  <c r="I1187" i="5"/>
  <c r="J1187" i="5"/>
  <c r="R1187" i="5"/>
  <c r="H1187" i="5"/>
  <c r="F1187" i="5"/>
  <c r="E1187" i="5"/>
  <c r="X1187" i="5" s="1"/>
  <c r="V1188" i="5"/>
  <c r="V1189" i="5"/>
  <c r="I1190" i="5"/>
  <c r="G1190" i="5"/>
  <c r="R1190" i="5"/>
  <c r="J1190" i="5"/>
  <c r="F1190" i="5"/>
  <c r="H1190" i="5"/>
  <c r="E1190" i="5"/>
  <c r="X1190" i="5"/>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c r="R1196" i="5"/>
  <c r="I1196" i="5"/>
  <c r="J1196" i="5"/>
  <c r="G1196" i="5"/>
  <c r="H1196" i="5"/>
  <c r="F1196" i="5"/>
  <c r="E1196" i="5"/>
  <c r="X1196" i="5" s="1"/>
  <c r="G1197" i="5"/>
  <c r="I1197" i="5"/>
  <c r="F1197" i="5"/>
  <c r="H1197" i="5"/>
  <c r="R1197" i="5"/>
  <c r="J1197" i="5"/>
  <c r="E1197" i="5"/>
  <c r="X1197" i="5"/>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c r="G1212" i="5"/>
  <c r="F1212" i="5"/>
  <c r="H1212" i="5"/>
  <c r="R1212" i="5"/>
  <c r="I1212" i="5"/>
  <c r="J1212" i="5"/>
  <c r="E1212" i="5"/>
  <c r="X1212" i="5" s="1"/>
  <c r="G1213" i="5"/>
  <c r="J1213" i="5"/>
  <c r="F1213" i="5"/>
  <c r="H1213" i="5"/>
  <c r="R1213" i="5"/>
  <c r="I1213" i="5"/>
  <c r="E1213" i="5"/>
  <c r="X1213" i="5"/>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c r="R1228" i="5"/>
  <c r="G1228" i="5"/>
  <c r="F1228" i="5"/>
  <c r="J1228" i="5"/>
  <c r="H1228" i="5"/>
  <c r="I1228" i="5"/>
  <c r="E1228" i="5"/>
  <c r="X1228" i="5" s="1"/>
  <c r="G1229" i="5"/>
  <c r="I1229" i="5"/>
  <c r="J1229" i="5"/>
  <c r="F1229" i="5"/>
  <c r="H1229" i="5"/>
  <c r="R1229" i="5"/>
  <c r="E1229" i="5"/>
  <c r="X1229" i="5"/>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c r="H1244" i="5"/>
  <c r="G1244" i="5"/>
  <c r="J1244" i="5"/>
  <c r="R1244" i="5"/>
  <c r="F1244" i="5"/>
  <c r="I1244" i="5"/>
  <c r="E1244" i="5"/>
  <c r="X1244" i="5" s="1"/>
  <c r="G1245" i="5"/>
  <c r="H1245" i="5"/>
  <c r="F1245" i="5"/>
  <c r="J1245" i="5"/>
  <c r="I1245" i="5"/>
  <c r="R1245" i="5"/>
  <c r="E1245" i="5"/>
  <c r="X1245" i="5"/>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c r="G1278" i="5"/>
  <c r="H1278" i="5"/>
  <c r="I1278" i="5"/>
  <c r="J1278" i="5"/>
  <c r="R1278" i="5"/>
  <c r="F1278" i="5"/>
  <c r="E1278" i="5"/>
  <c r="X1278" i="5" s="1"/>
  <c r="R1279" i="5"/>
  <c r="G1279" i="5"/>
  <c r="J1279" i="5"/>
  <c r="H1279" i="5"/>
  <c r="F1279" i="5"/>
  <c r="I1279" i="5"/>
  <c r="E1279" i="5"/>
  <c r="X1279" i="5"/>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c r="H1339" i="5"/>
  <c r="I1339" i="5"/>
  <c r="J1339" i="5"/>
  <c r="G1339" i="5"/>
  <c r="R1339" i="5"/>
  <c r="F1339" i="5"/>
  <c r="E1339" i="5"/>
  <c r="X1339" i="5" s="1"/>
  <c r="H1340" i="5"/>
  <c r="G1340" i="5"/>
  <c r="F1340" i="5"/>
  <c r="J1340" i="5"/>
  <c r="I1340" i="5"/>
  <c r="R1340" i="5"/>
  <c r="E1340" i="5"/>
  <c r="X1340" i="5"/>
  <c r="G1341" i="5"/>
  <c r="R1341" i="5"/>
  <c r="I1341" i="5"/>
  <c r="F1341" i="5"/>
  <c r="J1341" i="5"/>
  <c r="H1341" i="5"/>
  <c r="E1341" i="5"/>
  <c r="X1341" i="5" s="1"/>
  <c r="G1342" i="5"/>
  <c r="F1342" i="5"/>
  <c r="H1342" i="5"/>
  <c r="I1342" i="5"/>
  <c r="R1342" i="5"/>
  <c r="J1342" i="5"/>
  <c r="E1342" i="5"/>
  <c r="X1342" i="5"/>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c r="J1348" i="5"/>
  <c r="R1348" i="5"/>
  <c r="F1348" i="5"/>
  <c r="I1348" i="5"/>
  <c r="G1348" i="5"/>
  <c r="H1348" i="5"/>
  <c r="E1348" i="5"/>
  <c r="X1348" i="5" s="1"/>
  <c r="G1349" i="5"/>
  <c r="I1349" i="5"/>
  <c r="F1349" i="5"/>
  <c r="H1349" i="5"/>
  <c r="J1349" i="5"/>
  <c r="R1349" i="5"/>
  <c r="E1349" i="5"/>
  <c r="X1349" i="5"/>
  <c r="I1350" i="5"/>
  <c r="G1350" i="5"/>
  <c r="J1350" i="5"/>
  <c r="H1350" i="5"/>
  <c r="F1350" i="5"/>
  <c r="R1350" i="5"/>
  <c r="E1350" i="5"/>
  <c r="X1350" i="5" s="1"/>
  <c r="G1351" i="5"/>
  <c r="J1351" i="5"/>
  <c r="R1351" i="5"/>
  <c r="H1351" i="5"/>
  <c r="I1351" i="5"/>
  <c r="F1351" i="5"/>
  <c r="E1351" i="5"/>
  <c r="X1351" i="5"/>
  <c r="H1352" i="5"/>
  <c r="G1352" i="5"/>
  <c r="J1352" i="5"/>
  <c r="F1352" i="5"/>
  <c r="I1352" i="5"/>
  <c r="R1352" i="5"/>
  <c r="E1352" i="5"/>
  <c r="X1352" i="5" s="1"/>
  <c r="G1353" i="5"/>
  <c r="J1353" i="5"/>
  <c r="H1353" i="5"/>
  <c r="F1353" i="5"/>
  <c r="I1353" i="5"/>
  <c r="R1353" i="5"/>
  <c r="E1353" i="5"/>
  <c r="X1353" i="5"/>
  <c r="I1354" i="5"/>
  <c r="F1354" i="5"/>
  <c r="G1354" i="5"/>
  <c r="R1354" i="5"/>
  <c r="J1354" i="5"/>
  <c r="H1354" i="5"/>
  <c r="E1354" i="5"/>
  <c r="X1354" i="5" s="1"/>
  <c r="G1355" i="5"/>
  <c r="R1355" i="5"/>
  <c r="H1355" i="5"/>
  <c r="I1355" i="5"/>
  <c r="J1355" i="5"/>
  <c r="F1355" i="5"/>
  <c r="E1355" i="5"/>
  <c r="X1355" i="5"/>
  <c r="G1356" i="5"/>
  <c r="H1356" i="5"/>
  <c r="I1356" i="5"/>
  <c r="J1356" i="5"/>
  <c r="R1356" i="5"/>
  <c r="F1356" i="5"/>
  <c r="E1356" i="5"/>
  <c r="X1356" i="5" s="1"/>
  <c r="G1357" i="5"/>
  <c r="F1357" i="5"/>
  <c r="H1357" i="5"/>
  <c r="I1357" i="5"/>
  <c r="J1357" i="5"/>
  <c r="R1357" i="5"/>
  <c r="E1357" i="5"/>
  <c r="X1357" i="5"/>
  <c r="I1358" i="5"/>
  <c r="R1358" i="5"/>
  <c r="J1358" i="5"/>
  <c r="F1358" i="5"/>
  <c r="G1358" i="5"/>
  <c r="H1358" i="5"/>
  <c r="E1358" i="5"/>
  <c r="X1358" i="5" s="1"/>
  <c r="G1359" i="5"/>
  <c r="J1359" i="5"/>
  <c r="F1359" i="5"/>
  <c r="R1359" i="5"/>
  <c r="H1359" i="5"/>
  <c r="I1359" i="5"/>
  <c r="E1359" i="5"/>
  <c r="X1359" i="5"/>
  <c r="H1360" i="5"/>
  <c r="F1360" i="5"/>
  <c r="G1360" i="5"/>
  <c r="J1360" i="5"/>
  <c r="R1360" i="5"/>
  <c r="I1360" i="5"/>
  <c r="E1360" i="5"/>
  <c r="X1360" i="5" s="1"/>
  <c r="G1361" i="5"/>
  <c r="F1361" i="5"/>
  <c r="H1361" i="5"/>
  <c r="J1361" i="5"/>
  <c r="R1361" i="5"/>
  <c r="I1361" i="5"/>
  <c r="E1361" i="5"/>
  <c r="X1361" i="5"/>
  <c r="I1362" i="5"/>
  <c r="J1362" i="5"/>
  <c r="F1362" i="5"/>
  <c r="G1362" i="5"/>
  <c r="H1362" i="5"/>
  <c r="R1362" i="5"/>
  <c r="E1362" i="5"/>
  <c r="X1362" i="5" s="1"/>
  <c r="G1363" i="5"/>
  <c r="R1363" i="5"/>
  <c r="J1363" i="5"/>
  <c r="F1363" i="5"/>
  <c r="H1363" i="5"/>
  <c r="I1363" i="5"/>
  <c r="E1363" i="5"/>
  <c r="X1363" i="5"/>
  <c r="G1364" i="5"/>
  <c r="H1364" i="5"/>
  <c r="J1364" i="5"/>
  <c r="R1364" i="5"/>
  <c r="F1364" i="5"/>
  <c r="I1364" i="5"/>
  <c r="E1364" i="5"/>
  <c r="X1364" i="5" s="1"/>
  <c r="G1365" i="5"/>
  <c r="I1365" i="5"/>
  <c r="F1365" i="5"/>
  <c r="H1365" i="5"/>
  <c r="J1365" i="5"/>
  <c r="R1365" i="5"/>
  <c r="E1365" i="5"/>
  <c r="X1365" i="5"/>
  <c r="J1366" i="5"/>
  <c r="R1366" i="5"/>
  <c r="I1366" i="5"/>
  <c r="G1366" i="5"/>
  <c r="H1366" i="5"/>
  <c r="F1366" i="5"/>
  <c r="E1366" i="5"/>
  <c r="X1366" i="5" s="1"/>
  <c r="G1367" i="5"/>
  <c r="J1367" i="5"/>
  <c r="R1367" i="5"/>
  <c r="H1367" i="5"/>
  <c r="I1367" i="5"/>
  <c r="F1367" i="5"/>
  <c r="E1367" i="5"/>
  <c r="X1367" i="5"/>
  <c r="H1368" i="5"/>
  <c r="G1368" i="5"/>
  <c r="F1368" i="5"/>
  <c r="R1368" i="5"/>
  <c r="I1368" i="5"/>
  <c r="J1368" i="5"/>
  <c r="E1368" i="5"/>
  <c r="X1368" i="5" s="1"/>
  <c r="G1369" i="5"/>
  <c r="F1369" i="5"/>
  <c r="I1369" i="5"/>
  <c r="H1369" i="5"/>
  <c r="R1369" i="5"/>
  <c r="J1369" i="5"/>
  <c r="E1369" i="5"/>
  <c r="X1369" i="5"/>
  <c r="I1370" i="5"/>
  <c r="J1370" i="5"/>
  <c r="R1370" i="5"/>
  <c r="G1370" i="5"/>
  <c r="H1370" i="5"/>
  <c r="F1370" i="5"/>
  <c r="E1370" i="5"/>
  <c r="X1370" i="5" s="1"/>
  <c r="G1371" i="5"/>
  <c r="R1371" i="5"/>
  <c r="H1371" i="5"/>
  <c r="I1371" i="5"/>
  <c r="F1371" i="5"/>
  <c r="J1371" i="5"/>
  <c r="E1371" i="5"/>
  <c r="X1371" i="5"/>
  <c r="G1372" i="5"/>
  <c r="F1372" i="5"/>
  <c r="H1372" i="5"/>
  <c r="I1372" i="5"/>
  <c r="J1372" i="5"/>
  <c r="R1372" i="5"/>
  <c r="E1372" i="5"/>
  <c r="X1372" i="5" s="1"/>
  <c r="G1373" i="5"/>
  <c r="J1373" i="5"/>
  <c r="R1373" i="5"/>
  <c r="F1373" i="5"/>
  <c r="H1373" i="5"/>
  <c r="I1373" i="5"/>
  <c r="E1373" i="5"/>
  <c r="X1373" i="5"/>
  <c r="H1374" i="5"/>
  <c r="F1374" i="5"/>
  <c r="J1374" i="5"/>
  <c r="R1374" i="5"/>
  <c r="G1374" i="5"/>
  <c r="I1374" i="5"/>
  <c r="E1374" i="5"/>
  <c r="X1374" i="5" s="1"/>
  <c r="R1375" i="5"/>
  <c r="F1375" i="5"/>
  <c r="G1375" i="5"/>
  <c r="H1375" i="5"/>
  <c r="I1375" i="5"/>
  <c r="J1375" i="5"/>
  <c r="E1375" i="5"/>
  <c r="X1375" i="5"/>
  <c r="J1376" i="5"/>
  <c r="H1376" i="5"/>
  <c r="G1376" i="5"/>
  <c r="I1376" i="5"/>
  <c r="R1376" i="5"/>
  <c r="F1376" i="5"/>
  <c r="E1376" i="5"/>
  <c r="X1376" i="5" s="1"/>
  <c r="G1377" i="5"/>
  <c r="H1377" i="5"/>
  <c r="J1377" i="5"/>
  <c r="R1377" i="5"/>
  <c r="I1377" i="5"/>
  <c r="F1377" i="5"/>
  <c r="E1377" i="5"/>
  <c r="X1377" i="5"/>
  <c r="F1378" i="5"/>
  <c r="H1378" i="5"/>
  <c r="I1378" i="5"/>
  <c r="J1378" i="5"/>
  <c r="G1378" i="5"/>
  <c r="R1378" i="5"/>
  <c r="E1378" i="5"/>
  <c r="X1378" i="5" s="1"/>
  <c r="G1379" i="5"/>
  <c r="F1379" i="5"/>
  <c r="H1379" i="5"/>
  <c r="I1379" i="5"/>
  <c r="J1379" i="5"/>
  <c r="R1379" i="5"/>
  <c r="E1379" i="5"/>
  <c r="X1379" i="5"/>
  <c r="G1380" i="5"/>
  <c r="J1380" i="5"/>
  <c r="R1380" i="5"/>
  <c r="H1380" i="5"/>
  <c r="F1380" i="5"/>
  <c r="I1380" i="5"/>
  <c r="E1380" i="5"/>
  <c r="X1380" i="5" s="1"/>
  <c r="H1381" i="5"/>
  <c r="R1381" i="5"/>
  <c r="G1381" i="5"/>
  <c r="I1381" i="5"/>
  <c r="F1381" i="5"/>
  <c r="J1381" i="5"/>
  <c r="E1381" i="5"/>
  <c r="X1381" i="5"/>
  <c r="H1382" i="5"/>
  <c r="F1382" i="5"/>
  <c r="R1382" i="5"/>
  <c r="G1382" i="5"/>
  <c r="I1382" i="5"/>
  <c r="J1382" i="5"/>
  <c r="E1382" i="5"/>
  <c r="X1382" i="5" s="1"/>
  <c r="V1383" i="5"/>
  <c r="J1384" i="5"/>
  <c r="I1384" i="5"/>
  <c r="G1384" i="5"/>
  <c r="F1384" i="5"/>
  <c r="H1384" i="5"/>
  <c r="R1384" i="5"/>
  <c r="E1384" i="5"/>
  <c r="X1384" i="5"/>
  <c r="I1385" i="5"/>
  <c r="G1385" i="5"/>
  <c r="H1385" i="5"/>
  <c r="J1385" i="5"/>
  <c r="F1385" i="5"/>
  <c r="R1385" i="5"/>
  <c r="E1385" i="5"/>
  <c r="X1385" i="5" s="1"/>
  <c r="R1386" i="5"/>
  <c r="G1386" i="5"/>
  <c r="H1386" i="5"/>
  <c r="I1386" i="5"/>
  <c r="J1386" i="5"/>
  <c r="F1386" i="5"/>
  <c r="E1386" i="5"/>
  <c r="X1386" i="5"/>
  <c r="G1387" i="5"/>
  <c r="R1387" i="5"/>
  <c r="H1387" i="5"/>
  <c r="I1387" i="5"/>
  <c r="F1387" i="5"/>
  <c r="J1387" i="5"/>
  <c r="E1387" i="5"/>
  <c r="X1387" i="5" s="1"/>
  <c r="H1388" i="5"/>
  <c r="F1388" i="5"/>
  <c r="R1388" i="5"/>
  <c r="G1388" i="5"/>
  <c r="J1388" i="5"/>
  <c r="I1388" i="5"/>
  <c r="E1388" i="5"/>
  <c r="X1388" i="5"/>
  <c r="V1389" i="5"/>
  <c r="F1390" i="5"/>
  <c r="I1390" i="5"/>
  <c r="R1390" i="5"/>
  <c r="G1390" i="5"/>
  <c r="J1390" i="5"/>
  <c r="H1390" i="5"/>
  <c r="E1390" i="5"/>
  <c r="X1390" i="5" s="1"/>
  <c r="R1391" i="5"/>
  <c r="G1391" i="5"/>
  <c r="F1391" i="5"/>
  <c r="J1391" i="5"/>
  <c r="I1391" i="5"/>
  <c r="H1391" i="5"/>
  <c r="E1391" i="5"/>
  <c r="X1391" i="5"/>
  <c r="J1392" i="5"/>
  <c r="F1392" i="5"/>
  <c r="R1392" i="5"/>
  <c r="G1392" i="5"/>
  <c r="I1392" i="5"/>
  <c r="H1392" i="5"/>
  <c r="E1392" i="5"/>
  <c r="X1392" i="5" s="1"/>
  <c r="G1393" i="5"/>
  <c r="F1393" i="5"/>
  <c r="H1393" i="5"/>
  <c r="J1393" i="5"/>
  <c r="R1393" i="5"/>
  <c r="I1393" i="5"/>
  <c r="E1393" i="5"/>
  <c r="X1393" i="5"/>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c r="G1408" i="5"/>
  <c r="F1408" i="5"/>
  <c r="H1408" i="5"/>
  <c r="I1408" i="5"/>
  <c r="J1408" i="5"/>
  <c r="R1408" i="5"/>
  <c r="E1408" i="5"/>
  <c r="X1408" i="5" s="1"/>
  <c r="R1409" i="5"/>
  <c r="G1409" i="5"/>
  <c r="H1409" i="5"/>
  <c r="J1409" i="5"/>
  <c r="F1409" i="5"/>
  <c r="I1409" i="5"/>
  <c r="E1409" i="5"/>
  <c r="X1409" i="5"/>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c r="R1461" i="5"/>
  <c r="H1461" i="5"/>
  <c r="G1461" i="5"/>
  <c r="I1461" i="5"/>
  <c r="J1461" i="5"/>
  <c r="F1461" i="5"/>
  <c r="E1461" i="5"/>
  <c r="X1461" i="5" s="1"/>
  <c r="G1462" i="5"/>
  <c r="F1462" i="5"/>
  <c r="R1462" i="5"/>
  <c r="I1462" i="5"/>
  <c r="J1462" i="5"/>
  <c r="H1462" i="5"/>
  <c r="E1462" i="5"/>
  <c r="X1462" i="5"/>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c r="F1505" i="5"/>
  <c r="R1505" i="5"/>
  <c r="H1505" i="5"/>
  <c r="G1505" i="5"/>
  <c r="I1505" i="5"/>
  <c r="J1505" i="5"/>
  <c r="E1505" i="5"/>
  <c r="X1505" i="5" s="1"/>
  <c r="G1506" i="5"/>
  <c r="I1506" i="5"/>
  <c r="J1506" i="5"/>
  <c r="H1506" i="5"/>
  <c r="F1506" i="5"/>
  <c r="R1506" i="5"/>
  <c r="E1506" i="5"/>
  <c r="X1506" i="5"/>
  <c r="G1507" i="5"/>
  <c r="J1507" i="5"/>
  <c r="R1507" i="5"/>
  <c r="F1507" i="5"/>
  <c r="H1507" i="5"/>
  <c r="I1507" i="5"/>
  <c r="E1507" i="5"/>
  <c r="X1507" i="5" s="1"/>
  <c r="R1508" i="5"/>
  <c r="I1508" i="5"/>
  <c r="G1508" i="5"/>
  <c r="J1508" i="5"/>
  <c r="F1508" i="5"/>
  <c r="H1508" i="5"/>
  <c r="E1508" i="5"/>
  <c r="X1508" i="5"/>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s="1"/>
  <c r="G1516" i="5"/>
  <c r="F1516" i="5"/>
  <c r="H1516" i="5"/>
  <c r="I1516" i="5"/>
  <c r="J1516" i="5"/>
  <c r="R1516" i="5"/>
  <c r="E1516" i="5"/>
  <c r="X1516" i="5"/>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c r="G1531" i="5"/>
  <c r="J1531" i="5"/>
  <c r="H1531" i="5"/>
  <c r="I1531" i="5"/>
  <c r="R1531" i="5"/>
  <c r="F1531" i="5"/>
  <c r="E1531" i="5"/>
  <c r="X1531" i="5" s="1"/>
  <c r="F1532" i="5"/>
  <c r="R1532" i="5"/>
  <c r="G1532" i="5"/>
  <c r="I1532" i="5"/>
  <c r="J1532" i="5"/>
  <c r="H1532" i="5"/>
  <c r="E1532" i="5"/>
  <c r="X1532" i="5"/>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c r="G1549" i="5"/>
  <c r="R1549" i="5"/>
  <c r="F1549" i="5"/>
  <c r="H1549" i="5"/>
  <c r="I1549" i="5"/>
  <c r="J1549" i="5"/>
  <c r="E1549" i="5"/>
  <c r="X1549" i="5" s="1"/>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s="1"/>
  <c r="G1557" i="5"/>
  <c r="J1557" i="5"/>
  <c r="R1557" i="5"/>
  <c r="H1557" i="5"/>
  <c r="F1557" i="5"/>
  <c r="I1557" i="5"/>
  <c r="E1557" i="5"/>
  <c r="X1557" i="5"/>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c r="H1572" i="5"/>
  <c r="J1572" i="5"/>
  <c r="F1572" i="5"/>
  <c r="R1572" i="5"/>
  <c r="G1572" i="5"/>
  <c r="I1572" i="5"/>
  <c r="E1572" i="5"/>
  <c r="X1572" i="5" s="1"/>
  <c r="G1573" i="5"/>
  <c r="J1573" i="5"/>
  <c r="R1573" i="5"/>
  <c r="H1573" i="5"/>
  <c r="F1573" i="5"/>
  <c r="I1573" i="5"/>
  <c r="E1573" i="5"/>
  <c r="X1573" i="5"/>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c r="R1580" i="5"/>
  <c r="I1580" i="5"/>
  <c r="G1580" i="5"/>
  <c r="H1580" i="5"/>
  <c r="F1580" i="5"/>
  <c r="J1580" i="5"/>
  <c r="E1580" i="5"/>
  <c r="X1580" i="5" s="1"/>
  <c r="G1581" i="5"/>
  <c r="J1581" i="5"/>
  <c r="R1581" i="5"/>
  <c r="H1581" i="5"/>
  <c r="F1581" i="5"/>
  <c r="I1581" i="5"/>
  <c r="E1581" i="5"/>
  <c r="X1581" i="5"/>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c r="F1588" i="5"/>
  <c r="R1588" i="5"/>
  <c r="H1588" i="5"/>
  <c r="G1588" i="5"/>
  <c r="I1588" i="5"/>
  <c r="J1588" i="5"/>
  <c r="E1588" i="5"/>
  <c r="X1588" i="5" s="1"/>
  <c r="G1589" i="5"/>
  <c r="J1589" i="5"/>
  <c r="R1589" i="5"/>
  <c r="H1589" i="5"/>
  <c r="F1589" i="5"/>
  <c r="I1589" i="5"/>
  <c r="E1589" i="5"/>
  <c r="X1589" i="5"/>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c r="V1600" i="5"/>
  <c r="G1601" i="5"/>
  <c r="J1601" i="5"/>
  <c r="R1601" i="5"/>
  <c r="H1601" i="5"/>
  <c r="F1601" i="5"/>
  <c r="I1601" i="5"/>
  <c r="E1601" i="5"/>
  <c r="X1601" i="5" s="1"/>
  <c r="G1602" i="5"/>
  <c r="H1602" i="5"/>
  <c r="I1602" i="5"/>
  <c r="J1602" i="5"/>
  <c r="R1602" i="5"/>
  <c r="F1602" i="5"/>
  <c r="E1602" i="5"/>
  <c r="X1602" i="5"/>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c r="G1651" i="5"/>
  <c r="R1651" i="5"/>
  <c r="I1651" i="5"/>
  <c r="H1651" i="5"/>
  <c r="F1651" i="5"/>
  <c r="J1651" i="5"/>
  <c r="E1651" i="5"/>
  <c r="X1651" i="5" s="1"/>
  <c r="I1652" i="5"/>
  <c r="R1652" i="5"/>
  <c r="G1652" i="5"/>
  <c r="H1652" i="5"/>
  <c r="J1652" i="5"/>
  <c r="F1652" i="5"/>
  <c r="E1652" i="5"/>
  <c r="X1652" i="5"/>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c r="I1726" i="5"/>
  <c r="R1726" i="5"/>
  <c r="J1726" i="5"/>
  <c r="F1726" i="5"/>
  <c r="G1726" i="5"/>
  <c r="H1726" i="5"/>
  <c r="E1726" i="5"/>
  <c r="X1726" i="5" s="1"/>
  <c r="R1727" i="5"/>
  <c r="F1727" i="5"/>
  <c r="G1727" i="5"/>
  <c r="I1727" i="5"/>
  <c r="H1727" i="5"/>
  <c r="J1727" i="5"/>
  <c r="E1727" i="5"/>
  <c r="X1727" i="5"/>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c r="F1733" i="5"/>
  <c r="H1733" i="5"/>
  <c r="I1733" i="5"/>
  <c r="J1733" i="5"/>
  <c r="G1733" i="5"/>
  <c r="R1733" i="5"/>
  <c r="E1733" i="5"/>
  <c r="X1733" i="5" s="1"/>
  <c r="R1734" i="5"/>
  <c r="I1734" i="5"/>
  <c r="G1734" i="5"/>
  <c r="F1734" i="5"/>
  <c r="J1734" i="5"/>
  <c r="H1734" i="5"/>
  <c r="E1734" i="5"/>
  <c r="X1734" i="5"/>
  <c r="J1735" i="5"/>
  <c r="G1735" i="5"/>
  <c r="I1735" i="5"/>
  <c r="F1735" i="5"/>
  <c r="H1735" i="5"/>
  <c r="R1735" i="5"/>
  <c r="E1735" i="5"/>
  <c r="X1735" i="5" s="1"/>
  <c r="G1736" i="5"/>
  <c r="H1736" i="5"/>
  <c r="F1736" i="5"/>
  <c r="J1736" i="5"/>
  <c r="R1736" i="5"/>
  <c r="I1736" i="5"/>
  <c r="E1736" i="5"/>
  <c r="X1736" i="5"/>
  <c r="F1737" i="5"/>
  <c r="R1737" i="5"/>
  <c r="H1737" i="5"/>
  <c r="G1737" i="5"/>
  <c r="I1737" i="5"/>
  <c r="J1737" i="5"/>
  <c r="E1737" i="5"/>
  <c r="X1737" i="5" s="1"/>
  <c r="I1738" i="5"/>
  <c r="G1738" i="5"/>
  <c r="J1738" i="5"/>
  <c r="R1738" i="5"/>
  <c r="F1738" i="5"/>
  <c r="H1738" i="5"/>
  <c r="E1738" i="5"/>
  <c r="X1738" i="5"/>
  <c r="F1739" i="5"/>
  <c r="G1739" i="5"/>
  <c r="H1739" i="5"/>
  <c r="R1739" i="5"/>
  <c r="I1739" i="5"/>
  <c r="J1739" i="5"/>
  <c r="E1739" i="5"/>
  <c r="X1739" i="5" s="1"/>
  <c r="G1740" i="5"/>
  <c r="J1740" i="5"/>
  <c r="H1740" i="5"/>
  <c r="R1740" i="5"/>
  <c r="F1740" i="5"/>
  <c r="I1740" i="5"/>
  <c r="E1740" i="5"/>
  <c r="X1740" i="5"/>
  <c r="G1741" i="5"/>
  <c r="F1741" i="5"/>
  <c r="H1741" i="5"/>
  <c r="I1741" i="5"/>
  <c r="J1741" i="5"/>
  <c r="R1741" i="5"/>
  <c r="E1741" i="5"/>
  <c r="X1741" i="5" s="1"/>
  <c r="R1742" i="5"/>
  <c r="F1742" i="5"/>
  <c r="I1742" i="5"/>
  <c r="G1742" i="5"/>
  <c r="J1742" i="5"/>
  <c r="H1742" i="5"/>
  <c r="E1742" i="5"/>
  <c r="X1742" i="5"/>
  <c r="G1743" i="5"/>
  <c r="H1743" i="5"/>
  <c r="F1743" i="5"/>
  <c r="I1743" i="5"/>
  <c r="J1743" i="5"/>
  <c r="R1743" i="5"/>
  <c r="E1743" i="5"/>
  <c r="X1743" i="5" s="1"/>
  <c r="R1744" i="5"/>
  <c r="G1744" i="5"/>
  <c r="J1744" i="5"/>
  <c r="H1744" i="5"/>
  <c r="F1744" i="5"/>
  <c r="I1744" i="5"/>
  <c r="E1744" i="5"/>
  <c r="X1744" i="5"/>
  <c r="G1745" i="5"/>
  <c r="R1745" i="5"/>
  <c r="F1745" i="5"/>
  <c r="H1745" i="5"/>
  <c r="I1745" i="5"/>
  <c r="J1745" i="5"/>
  <c r="E1745" i="5"/>
  <c r="X1745" i="5" s="1"/>
  <c r="R1746" i="5"/>
  <c r="J1746" i="5"/>
  <c r="H1746" i="5"/>
  <c r="G1746" i="5"/>
  <c r="F1746" i="5"/>
  <c r="I1746" i="5"/>
  <c r="E1746" i="5"/>
  <c r="X1746" i="5"/>
  <c r="J1747" i="5"/>
  <c r="I1747" i="5"/>
  <c r="G1747" i="5"/>
  <c r="H1747" i="5"/>
  <c r="R1747" i="5"/>
  <c r="F1747" i="5"/>
  <c r="E1747" i="5"/>
  <c r="X1747" i="5" s="1"/>
  <c r="G1748" i="5"/>
  <c r="I1748" i="5"/>
  <c r="F1748" i="5"/>
  <c r="H1748" i="5"/>
  <c r="J1748" i="5"/>
  <c r="R1748" i="5"/>
  <c r="E1748" i="5"/>
  <c r="X1748" i="5"/>
  <c r="G1749" i="5"/>
  <c r="H1749" i="5"/>
  <c r="F1749" i="5"/>
  <c r="J1749" i="5"/>
  <c r="I1749" i="5"/>
  <c r="R1749" i="5"/>
  <c r="E1749" i="5"/>
  <c r="X1749" i="5" s="1"/>
  <c r="H1750" i="5"/>
  <c r="I1750" i="5"/>
  <c r="F1750" i="5"/>
  <c r="R1750" i="5"/>
  <c r="G1750" i="5"/>
  <c r="J1750" i="5"/>
  <c r="E1750" i="5"/>
  <c r="X1750" i="5"/>
  <c r="G1751" i="5"/>
  <c r="F1751" i="5"/>
  <c r="H1751" i="5"/>
  <c r="I1751" i="5"/>
  <c r="J1751" i="5"/>
  <c r="R1751" i="5"/>
  <c r="E1751" i="5"/>
  <c r="X1751" i="5" s="1"/>
  <c r="G1752" i="5"/>
  <c r="F1752" i="5"/>
  <c r="I1752" i="5"/>
  <c r="J1752" i="5"/>
  <c r="H1752" i="5"/>
  <c r="R1752" i="5"/>
  <c r="E1752" i="5"/>
  <c r="X1752" i="5"/>
  <c r="G1753" i="5"/>
  <c r="I1753" i="5"/>
  <c r="R1753" i="5"/>
  <c r="J1753" i="5"/>
  <c r="F1753" i="5"/>
  <c r="H1753" i="5"/>
  <c r="E1753" i="5"/>
  <c r="X1753" i="5" s="1"/>
  <c r="J1754" i="5"/>
  <c r="G1754" i="5"/>
  <c r="I1754" i="5"/>
  <c r="H1754" i="5"/>
  <c r="R1754" i="5"/>
  <c r="F1754" i="5"/>
  <c r="E1754" i="5"/>
  <c r="X1754" i="5"/>
  <c r="R1755" i="5"/>
  <c r="F1755" i="5"/>
  <c r="G1755" i="5"/>
  <c r="I1755" i="5"/>
  <c r="H1755" i="5"/>
  <c r="J1755" i="5"/>
  <c r="E1755" i="5"/>
  <c r="X1755" i="5" s="1"/>
  <c r="G1756" i="5"/>
  <c r="F1756" i="5"/>
  <c r="R1756" i="5"/>
  <c r="H1756" i="5"/>
  <c r="I1756" i="5"/>
  <c r="J1756" i="5"/>
  <c r="E1756" i="5"/>
  <c r="X1756" i="5"/>
  <c r="G1757" i="5"/>
  <c r="F1757" i="5"/>
  <c r="H1757" i="5"/>
  <c r="I1757" i="5"/>
  <c r="J1757" i="5"/>
  <c r="R1757" i="5"/>
  <c r="E1757" i="5"/>
  <c r="X1757" i="5" s="1"/>
  <c r="G1758" i="5"/>
  <c r="H1758" i="5"/>
  <c r="I1758" i="5"/>
  <c r="R1758" i="5"/>
  <c r="F1758" i="5"/>
  <c r="J1758" i="5"/>
  <c r="E1758" i="5"/>
  <c r="X1758" i="5"/>
  <c r="R1759" i="5"/>
  <c r="F1759" i="5"/>
  <c r="J1759" i="5"/>
  <c r="H1759" i="5"/>
  <c r="G1759" i="5"/>
  <c r="I1759" i="5"/>
  <c r="E1759" i="5"/>
  <c r="X1759" i="5" s="1"/>
  <c r="G1760" i="5"/>
  <c r="F1760" i="5"/>
  <c r="R1760" i="5"/>
  <c r="H1760" i="5"/>
  <c r="I1760" i="5"/>
  <c r="J1760" i="5"/>
  <c r="E1760" i="5"/>
  <c r="X1760" i="5"/>
  <c r="F1761" i="5"/>
  <c r="G1761" i="5"/>
  <c r="J1761" i="5"/>
  <c r="H1761" i="5"/>
  <c r="I1761" i="5"/>
  <c r="R1761" i="5"/>
  <c r="E1761" i="5"/>
  <c r="X1761" i="5" s="1"/>
  <c r="G1762" i="5"/>
  <c r="I1762" i="5"/>
  <c r="R1762" i="5"/>
  <c r="F1762" i="5"/>
  <c r="J1762" i="5"/>
  <c r="H1762" i="5"/>
  <c r="E1762" i="5"/>
  <c r="X1762" i="5"/>
  <c r="F1763" i="5"/>
  <c r="I1763" i="5"/>
  <c r="G1763" i="5"/>
  <c r="H1763" i="5"/>
  <c r="J1763" i="5"/>
  <c r="R1763" i="5"/>
  <c r="E1763" i="5"/>
  <c r="X1763" i="5" s="1"/>
  <c r="G1764" i="5"/>
  <c r="H1764" i="5"/>
  <c r="I1764" i="5"/>
  <c r="J1764" i="5"/>
  <c r="F1764" i="5"/>
  <c r="R1764" i="5"/>
  <c r="E1764" i="5"/>
  <c r="X1764" i="5"/>
  <c r="G1765" i="5"/>
  <c r="I1765" i="5"/>
  <c r="J1765" i="5"/>
  <c r="R1765" i="5"/>
  <c r="F1765" i="5"/>
  <c r="H1765" i="5"/>
  <c r="E1765" i="5"/>
  <c r="X1765" i="5" s="1"/>
  <c r="G1766" i="5"/>
  <c r="H1766" i="5"/>
  <c r="J1766" i="5"/>
  <c r="I1766" i="5"/>
  <c r="R1766" i="5"/>
  <c r="F1766" i="5"/>
  <c r="E1766" i="5"/>
  <c r="X1766" i="5"/>
  <c r="G1767" i="5"/>
  <c r="I1767" i="5"/>
  <c r="J1767" i="5"/>
  <c r="R1767" i="5"/>
  <c r="F1767" i="5"/>
  <c r="H1767" i="5"/>
  <c r="E1767" i="5"/>
  <c r="X1767" i="5" s="1"/>
  <c r="G1768" i="5"/>
  <c r="F1768" i="5"/>
  <c r="H1768" i="5"/>
  <c r="I1768" i="5"/>
  <c r="J1768" i="5"/>
  <c r="R1768" i="5"/>
  <c r="E1768" i="5"/>
  <c r="X1768" i="5"/>
  <c r="G1769" i="5"/>
  <c r="F1769" i="5"/>
  <c r="H1769" i="5"/>
  <c r="I1769" i="5"/>
  <c r="J1769" i="5"/>
  <c r="R1769" i="5"/>
  <c r="E1769" i="5"/>
  <c r="X1769" i="5" s="1"/>
  <c r="R1770" i="5"/>
  <c r="I1770" i="5"/>
  <c r="G1770" i="5"/>
  <c r="F1770" i="5"/>
  <c r="J1770" i="5"/>
  <c r="H1770" i="5"/>
  <c r="E1770" i="5"/>
  <c r="X1770" i="5"/>
  <c r="I1771" i="5"/>
  <c r="J1771" i="5"/>
  <c r="G1771" i="5"/>
  <c r="R1771" i="5"/>
  <c r="F1771" i="5"/>
  <c r="H1771" i="5"/>
  <c r="E1771" i="5"/>
  <c r="X1771" i="5" s="1"/>
  <c r="G1772" i="5"/>
  <c r="H1772" i="5"/>
  <c r="I1772" i="5"/>
  <c r="F1772" i="5"/>
  <c r="J1772" i="5"/>
  <c r="R1772" i="5"/>
  <c r="E1772" i="5"/>
  <c r="X1772" i="5"/>
  <c r="G1773" i="5"/>
  <c r="F1773" i="5"/>
  <c r="H1773" i="5"/>
  <c r="I1773" i="5"/>
  <c r="J1773" i="5"/>
  <c r="R1773" i="5"/>
  <c r="E1773" i="5"/>
  <c r="X1773" i="5" s="1"/>
  <c r="H1774" i="5"/>
  <c r="F1774" i="5"/>
  <c r="G1774" i="5"/>
  <c r="R1774" i="5"/>
  <c r="J1774" i="5"/>
  <c r="I1774" i="5"/>
  <c r="E1774" i="5"/>
  <c r="X1774" i="5"/>
  <c r="F1775" i="5"/>
  <c r="R1775" i="5"/>
  <c r="G1775" i="5"/>
  <c r="H1775" i="5"/>
  <c r="I1775" i="5"/>
  <c r="J1775" i="5"/>
  <c r="E1775" i="5"/>
  <c r="X1775" i="5" s="1"/>
  <c r="R1776" i="5"/>
  <c r="F1776" i="5"/>
  <c r="I1776" i="5"/>
  <c r="G1776" i="5"/>
  <c r="J1776" i="5"/>
  <c r="H1776" i="5"/>
  <c r="E1776" i="5"/>
  <c r="X1776" i="5"/>
  <c r="G1777" i="5"/>
  <c r="H1777" i="5"/>
  <c r="I1777" i="5"/>
  <c r="J1777" i="5"/>
  <c r="R1777" i="5"/>
  <c r="F1777" i="5"/>
  <c r="E1777" i="5"/>
  <c r="X1777" i="5" s="1"/>
  <c r="G1778" i="5"/>
  <c r="H1778" i="5"/>
  <c r="I1778" i="5"/>
  <c r="J1778" i="5"/>
  <c r="R1778" i="5"/>
  <c r="F1778" i="5"/>
  <c r="E1778" i="5"/>
  <c r="X1778" i="5"/>
  <c r="R1779" i="5"/>
  <c r="F1779" i="5"/>
  <c r="J1779" i="5"/>
  <c r="G1779" i="5"/>
  <c r="I1779" i="5"/>
  <c r="H1779" i="5"/>
  <c r="E1779" i="5"/>
  <c r="X1779" i="5" s="1"/>
  <c r="G1780" i="5"/>
  <c r="R1780" i="5"/>
  <c r="J1780" i="5"/>
  <c r="I1780" i="5"/>
  <c r="F1780" i="5"/>
  <c r="H1780" i="5"/>
  <c r="E1780" i="5"/>
  <c r="X1780" i="5"/>
  <c r="G1781" i="5"/>
  <c r="H1781" i="5"/>
  <c r="I1781" i="5"/>
  <c r="J1781" i="5"/>
  <c r="R1781" i="5"/>
  <c r="F1781" i="5"/>
  <c r="E1781" i="5"/>
  <c r="X1781" i="5" s="1"/>
  <c r="G1782" i="5"/>
  <c r="H1782" i="5"/>
  <c r="I1782" i="5"/>
  <c r="J1782" i="5"/>
  <c r="R1782" i="5"/>
  <c r="F1782" i="5"/>
  <c r="E1782" i="5"/>
  <c r="X1782" i="5"/>
  <c r="R1783" i="5"/>
  <c r="H1783" i="5"/>
  <c r="F1783" i="5"/>
  <c r="J1783" i="5"/>
  <c r="G1783" i="5"/>
  <c r="I1783" i="5"/>
  <c r="E1783" i="5"/>
  <c r="X1783" i="5" s="1"/>
  <c r="F1784" i="5"/>
  <c r="I1784" i="5"/>
  <c r="H1784" i="5"/>
  <c r="G1784" i="5"/>
  <c r="J1784" i="5"/>
  <c r="R1784" i="5"/>
  <c r="E1784" i="5"/>
  <c r="X1784" i="5"/>
  <c r="G1785" i="5"/>
  <c r="H1785" i="5"/>
  <c r="I1785" i="5"/>
  <c r="J1785" i="5"/>
  <c r="R1785" i="5"/>
  <c r="F1785" i="5"/>
  <c r="E1785" i="5"/>
  <c r="X1785" i="5" s="1"/>
  <c r="J1786" i="5"/>
  <c r="H1786" i="5"/>
  <c r="I1786" i="5"/>
  <c r="G1786" i="5"/>
  <c r="R1786" i="5"/>
  <c r="F1786" i="5"/>
  <c r="E1786" i="5"/>
  <c r="X1786" i="5"/>
  <c r="G1787" i="5"/>
  <c r="I1787" i="5"/>
  <c r="J1787" i="5"/>
  <c r="R1787" i="5"/>
  <c r="F1787" i="5"/>
  <c r="H1787" i="5"/>
  <c r="E1787" i="5"/>
  <c r="X1787" i="5" s="1"/>
  <c r="J1788" i="5"/>
  <c r="G1788" i="5"/>
  <c r="R1788" i="5"/>
  <c r="I1788" i="5"/>
  <c r="H1788" i="5"/>
  <c r="F1788" i="5"/>
  <c r="E1788" i="5"/>
  <c r="X1788" i="5"/>
  <c r="G1789" i="5"/>
  <c r="H1789" i="5"/>
  <c r="I1789" i="5"/>
  <c r="J1789" i="5"/>
  <c r="R1789" i="5"/>
  <c r="F1789" i="5"/>
  <c r="E1789" i="5"/>
  <c r="X1789" i="5" s="1"/>
  <c r="G1790" i="5"/>
  <c r="H1790" i="5"/>
  <c r="I1790" i="5"/>
  <c r="J1790" i="5"/>
  <c r="R1790" i="5"/>
  <c r="F1790" i="5"/>
  <c r="E1790" i="5"/>
  <c r="X1790" i="5"/>
  <c r="G1791" i="5"/>
  <c r="H1791" i="5"/>
  <c r="J1791" i="5"/>
  <c r="R1791" i="5"/>
  <c r="F1791" i="5"/>
  <c r="I1791" i="5"/>
  <c r="E1791" i="5"/>
  <c r="X1791" i="5" s="1"/>
  <c r="J1792" i="5"/>
  <c r="G1792" i="5"/>
  <c r="R1792" i="5"/>
  <c r="I1792" i="5"/>
  <c r="H1792" i="5"/>
  <c r="F1792" i="5"/>
  <c r="E1792" i="5"/>
  <c r="X1792" i="5"/>
  <c r="G1793" i="5"/>
  <c r="H1793" i="5"/>
  <c r="I1793" i="5"/>
  <c r="J1793" i="5"/>
  <c r="R1793" i="5"/>
  <c r="F1793" i="5"/>
  <c r="E1793" i="5"/>
  <c r="X1793" i="5" s="1"/>
  <c r="G1794" i="5"/>
  <c r="H1794" i="5"/>
  <c r="I1794" i="5"/>
  <c r="J1794" i="5"/>
  <c r="R1794" i="5"/>
  <c r="F1794" i="5"/>
  <c r="E1794" i="5"/>
  <c r="X1794" i="5"/>
  <c r="J1795" i="5"/>
  <c r="R1795" i="5"/>
  <c r="G1795" i="5"/>
  <c r="F1795" i="5"/>
  <c r="H1795" i="5"/>
  <c r="I1795" i="5"/>
  <c r="E1795" i="5"/>
  <c r="X1795" i="5" s="1"/>
  <c r="F1796" i="5"/>
  <c r="R1796" i="5"/>
  <c r="J1796" i="5"/>
  <c r="I1796" i="5"/>
  <c r="G1796" i="5"/>
  <c r="H1796" i="5"/>
  <c r="E1796" i="5"/>
  <c r="X1796" i="5"/>
  <c r="G1797" i="5"/>
  <c r="H1797" i="5"/>
  <c r="I1797" i="5"/>
  <c r="J1797" i="5"/>
  <c r="R1797" i="5"/>
  <c r="F1797" i="5"/>
  <c r="E1797" i="5"/>
  <c r="X1797" i="5" s="1"/>
  <c r="G1798" i="5"/>
  <c r="H1798" i="5"/>
  <c r="I1798" i="5"/>
  <c r="J1798" i="5"/>
  <c r="R1798" i="5"/>
  <c r="F1798" i="5"/>
  <c r="E1798" i="5"/>
  <c r="X1798" i="5"/>
  <c r="G1799" i="5"/>
  <c r="F1799" i="5"/>
  <c r="J1799" i="5"/>
  <c r="R1799" i="5"/>
  <c r="I1799" i="5"/>
  <c r="H1799" i="5"/>
  <c r="E1799" i="5"/>
  <c r="X1799" i="5" s="1"/>
  <c r="R1800" i="5"/>
  <c r="I1800" i="5"/>
  <c r="H1800" i="5"/>
  <c r="G1800" i="5"/>
  <c r="F1800" i="5"/>
  <c r="J1800" i="5"/>
  <c r="E1800" i="5"/>
  <c r="X1800" i="5"/>
  <c r="H1801" i="5"/>
  <c r="G1801" i="5"/>
  <c r="J1801" i="5"/>
  <c r="R1801" i="5"/>
  <c r="I1801" i="5"/>
  <c r="F1801" i="5"/>
  <c r="E1801" i="5"/>
  <c r="X1801" i="5" s="1"/>
  <c r="G1802" i="5"/>
  <c r="H1802" i="5"/>
  <c r="I1802" i="5"/>
  <c r="J1802" i="5"/>
  <c r="R1802" i="5"/>
  <c r="F1802" i="5"/>
  <c r="E1802" i="5"/>
  <c r="X1802" i="5"/>
  <c r="I1803" i="5"/>
  <c r="F1803" i="5"/>
  <c r="G1803" i="5"/>
  <c r="J1803" i="5"/>
  <c r="H1803" i="5"/>
  <c r="R1803" i="5"/>
  <c r="E1803" i="5"/>
  <c r="X1803" i="5" s="1"/>
  <c r="R1804" i="5"/>
  <c r="I1804" i="5"/>
  <c r="H1804" i="5"/>
  <c r="F1804" i="5"/>
  <c r="J1804" i="5"/>
  <c r="G1804" i="5"/>
  <c r="E1804" i="5"/>
  <c r="X1804" i="5"/>
  <c r="G1805" i="5"/>
  <c r="H1805" i="5"/>
  <c r="I1805" i="5"/>
  <c r="J1805" i="5"/>
  <c r="R1805" i="5"/>
  <c r="F1805" i="5"/>
  <c r="E1805" i="5"/>
  <c r="X1805" i="5" s="1"/>
  <c r="G1806" i="5"/>
  <c r="H1806" i="5"/>
  <c r="I1806" i="5"/>
  <c r="J1806" i="5"/>
  <c r="R1806" i="5"/>
  <c r="F1806" i="5"/>
  <c r="E1806" i="5"/>
  <c r="X1806" i="5"/>
  <c r="R1807" i="5"/>
  <c r="G1807" i="5"/>
  <c r="I1807" i="5"/>
  <c r="F1807" i="5"/>
  <c r="H1807" i="5"/>
  <c r="J1807" i="5"/>
  <c r="E1807" i="5"/>
  <c r="X1807" i="5" s="1"/>
  <c r="G1808" i="5"/>
  <c r="F1808" i="5"/>
  <c r="H1808" i="5"/>
  <c r="I1808" i="5"/>
  <c r="J1808" i="5"/>
  <c r="R1808" i="5"/>
  <c r="E1808" i="5"/>
  <c r="X1808" i="5"/>
  <c r="H1809" i="5"/>
  <c r="R1809" i="5"/>
  <c r="G1809" i="5"/>
  <c r="I1809" i="5"/>
  <c r="F1809" i="5"/>
  <c r="J1809" i="5"/>
  <c r="E1809" i="5"/>
  <c r="X1809" i="5" s="1"/>
  <c r="J1810" i="5"/>
  <c r="F1810" i="5"/>
  <c r="I1810" i="5"/>
  <c r="G1810" i="5"/>
  <c r="H1810" i="5"/>
  <c r="R1810" i="5"/>
  <c r="E1810" i="5"/>
  <c r="X1810" i="5"/>
  <c r="I1811" i="5"/>
  <c r="H1811" i="5"/>
  <c r="R1811" i="5"/>
  <c r="G1811" i="5"/>
  <c r="J1811" i="5"/>
  <c r="F1811" i="5"/>
  <c r="E1811" i="5"/>
  <c r="X1811" i="5" s="1"/>
  <c r="R1812" i="5"/>
  <c r="F1812" i="5"/>
  <c r="H1812" i="5"/>
  <c r="G1812" i="5"/>
  <c r="I1812" i="5"/>
  <c r="J1812" i="5"/>
  <c r="E1812" i="5"/>
  <c r="X1812" i="5"/>
  <c r="G1813" i="5"/>
  <c r="H1813" i="5"/>
  <c r="I1813" i="5"/>
  <c r="J1813" i="5"/>
  <c r="R1813" i="5"/>
  <c r="F1813" i="5"/>
  <c r="E1813" i="5"/>
  <c r="X1813" i="5" s="1"/>
  <c r="I1814" i="5"/>
  <c r="F1814" i="5"/>
  <c r="G1814" i="5"/>
  <c r="H1814" i="5"/>
  <c r="R1814" i="5"/>
  <c r="J1814" i="5"/>
  <c r="E1814" i="5"/>
  <c r="X1814" i="5"/>
  <c r="G1815" i="5"/>
  <c r="H1815" i="5"/>
  <c r="I1815" i="5"/>
  <c r="J1815" i="5"/>
  <c r="R1815" i="5"/>
  <c r="F1815" i="5"/>
  <c r="E1815" i="5"/>
  <c r="X1815" i="5" s="1"/>
  <c r="G1816" i="5"/>
  <c r="I1816" i="5"/>
  <c r="H1816" i="5"/>
  <c r="F1816" i="5"/>
  <c r="J1816" i="5"/>
  <c r="R1816" i="5"/>
  <c r="E1816" i="5"/>
  <c r="X1816" i="5"/>
  <c r="I1817" i="5"/>
  <c r="H1817" i="5"/>
  <c r="G1817" i="5"/>
  <c r="F1817" i="5"/>
  <c r="R1817" i="5"/>
  <c r="J1817" i="5"/>
  <c r="E1817" i="5"/>
  <c r="X1817" i="5" s="1"/>
  <c r="G1818" i="5"/>
  <c r="F1818" i="5"/>
  <c r="H1818" i="5"/>
  <c r="J1818" i="5"/>
  <c r="I1818" i="5"/>
  <c r="R1818" i="5"/>
  <c r="E1818" i="5"/>
  <c r="X1818" i="5"/>
  <c r="H1819" i="5"/>
  <c r="R1819" i="5"/>
  <c r="G1819" i="5"/>
  <c r="I1819" i="5"/>
  <c r="J1819" i="5"/>
  <c r="F1819" i="5"/>
  <c r="E1819" i="5"/>
  <c r="X1819" i="5" s="1"/>
  <c r="G1820" i="5"/>
  <c r="F1820" i="5"/>
  <c r="H1820" i="5"/>
  <c r="I1820" i="5"/>
  <c r="J1820" i="5"/>
  <c r="R1820" i="5"/>
  <c r="E1820" i="5"/>
  <c r="X1820" i="5"/>
  <c r="R1821" i="5"/>
  <c r="J1821" i="5"/>
  <c r="G1821" i="5"/>
  <c r="I1821" i="5"/>
  <c r="F1821" i="5"/>
  <c r="H1821" i="5"/>
  <c r="E1821" i="5"/>
  <c r="X1821" i="5" s="1"/>
  <c r="I1822" i="5"/>
  <c r="G1822" i="5"/>
  <c r="R1822" i="5"/>
  <c r="H1822" i="5"/>
  <c r="F1822" i="5"/>
  <c r="J1822" i="5"/>
  <c r="E1822" i="5"/>
  <c r="X1822" i="5"/>
  <c r="G1823" i="5"/>
  <c r="F1823" i="5"/>
  <c r="H1823" i="5"/>
  <c r="I1823" i="5"/>
  <c r="J1823" i="5"/>
  <c r="R1823" i="5"/>
  <c r="E1823" i="5"/>
  <c r="X1823" i="5" s="1"/>
  <c r="I1824" i="5"/>
  <c r="G1824" i="5"/>
  <c r="F1824" i="5"/>
  <c r="J1824" i="5"/>
  <c r="H1824" i="5"/>
  <c r="R1824" i="5"/>
  <c r="E1824" i="5"/>
  <c r="X1824" i="5"/>
  <c r="I1825" i="5"/>
  <c r="G1825" i="5"/>
  <c r="R1825" i="5"/>
  <c r="J1825" i="5"/>
  <c r="H1825" i="5"/>
  <c r="F1825" i="5"/>
  <c r="E1825" i="5"/>
  <c r="X1825" i="5" s="1"/>
  <c r="F1826" i="5"/>
  <c r="I1826" i="5"/>
  <c r="R1826" i="5"/>
  <c r="H1826" i="5"/>
  <c r="G1826" i="5"/>
  <c r="J1826" i="5"/>
  <c r="E1826" i="5"/>
  <c r="X1826" i="5"/>
  <c r="G1827" i="5"/>
  <c r="F1827" i="5"/>
  <c r="H1827" i="5"/>
  <c r="I1827" i="5"/>
  <c r="J1827" i="5"/>
  <c r="R1827" i="5"/>
  <c r="E1827" i="5"/>
  <c r="X1827" i="5" s="1"/>
  <c r="G1828" i="5"/>
  <c r="R1828" i="5"/>
  <c r="F1828" i="5"/>
  <c r="H1828" i="5"/>
  <c r="I1828" i="5"/>
  <c r="J1828" i="5"/>
  <c r="E1828" i="5"/>
  <c r="X1828" i="5"/>
  <c r="G1829" i="5"/>
  <c r="H1829" i="5"/>
  <c r="J1829" i="5"/>
  <c r="R1829" i="5"/>
  <c r="F1829" i="5"/>
  <c r="I1829" i="5"/>
  <c r="E1829" i="5"/>
  <c r="X1829" i="5" s="1"/>
  <c r="G1830" i="5"/>
  <c r="F1830" i="5"/>
  <c r="H1830" i="5"/>
  <c r="J1830" i="5"/>
  <c r="I1830" i="5"/>
  <c r="R1830" i="5"/>
  <c r="E1830" i="5"/>
  <c r="X1830" i="5"/>
  <c r="F1831" i="5"/>
  <c r="G1831" i="5"/>
  <c r="R1831" i="5"/>
  <c r="I1831" i="5"/>
  <c r="J1831" i="5"/>
  <c r="H1831" i="5"/>
  <c r="E1831" i="5"/>
  <c r="X1831" i="5" s="1"/>
  <c r="F1832" i="5"/>
  <c r="G1832" i="5"/>
  <c r="R1832" i="5"/>
  <c r="J1832" i="5"/>
  <c r="H1832" i="5"/>
  <c r="I1832" i="5"/>
  <c r="E1832" i="5"/>
  <c r="X1832" i="5"/>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c r="J1836" i="5"/>
  <c r="G1836" i="5"/>
  <c r="H1836" i="5"/>
  <c r="F1836" i="5"/>
  <c r="R1836" i="5"/>
  <c r="I1836" i="5"/>
  <c r="E1836" i="5"/>
  <c r="X1836" i="5" s="1"/>
  <c r="H1837" i="5"/>
  <c r="I1837" i="5"/>
  <c r="G1837" i="5"/>
  <c r="J1837" i="5"/>
  <c r="R1837" i="5"/>
  <c r="F1837" i="5"/>
  <c r="E1837" i="5"/>
  <c r="X1837" i="5"/>
  <c r="F1838" i="5"/>
  <c r="G1838" i="5"/>
  <c r="J1838" i="5"/>
  <c r="H1838" i="5"/>
  <c r="I1838" i="5"/>
  <c r="R1838" i="5"/>
  <c r="E1838" i="5"/>
  <c r="X1838" i="5" s="1"/>
  <c r="H1839" i="5"/>
  <c r="F1839" i="5"/>
  <c r="J1839" i="5"/>
  <c r="G1839" i="5"/>
  <c r="R1839" i="5"/>
  <c r="I1839" i="5"/>
  <c r="E1839" i="5"/>
  <c r="X1839" i="5"/>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c r="G1843" i="5"/>
  <c r="F1843" i="5"/>
  <c r="J1843" i="5"/>
  <c r="R1843" i="5"/>
  <c r="H1843" i="5"/>
  <c r="I1843" i="5"/>
  <c r="E1843" i="5"/>
  <c r="X1843" i="5" s="1"/>
  <c r="H1844" i="5"/>
  <c r="I1844" i="5"/>
  <c r="G1844" i="5"/>
  <c r="J1844" i="5"/>
  <c r="F1844" i="5"/>
  <c r="R1844" i="5"/>
  <c r="E1844" i="5"/>
  <c r="X1844" i="5"/>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c r="G1848" i="5"/>
  <c r="J1848" i="5"/>
  <c r="R1848" i="5"/>
  <c r="F1848" i="5"/>
  <c r="H1848" i="5"/>
  <c r="I1848" i="5"/>
  <c r="E1848" i="5"/>
  <c r="X1848" i="5" s="1"/>
  <c r="G1849" i="5"/>
  <c r="J1849" i="5"/>
  <c r="R1849" i="5"/>
  <c r="F1849" i="5"/>
  <c r="H1849" i="5"/>
  <c r="I1849" i="5"/>
  <c r="E1849" i="5"/>
  <c r="X1849" i="5"/>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c r="G1866" i="5"/>
  <c r="I1866" i="5"/>
  <c r="J1866" i="5"/>
  <c r="H1866" i="5"/>
  <c r="R1866" i="5"/>
  <c r="F1866" i="5"/>
  <c r="E1866" i="5"/>
  <c r="X1866" i="5" s="1"/>
  <c r="F1867" i="5"/>
  <c r="R1867" i="5"/>
  <c r="G1867" i="5"/>
  <c r="J1867" i="5"/>
  <c r="I1867" i="5"/>
  <c r="H1867" i="5"/>
  <c r="E1867" i="5"/>
  <c r="X1867" i="5"/>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c r="J1874" i="5"/>
  <c r="G1874" i="5"/>
  <c r="F1874" i="5"/>
  <c r="I1874" i="5"/>
  <c r="H1874" i="5"/>
  <c r="R1874" i="5"/>
  <c r="E1874" i="5"/>
  <c r="X1874" i="5" s="1"/>
  <c r="G1875" i="5"/>
  <c r="F1875" i="5"/>
  <c r="I1875" i="5"/>
  <c r="J1875" i="5"/>
  <c r="H1875" i="5"/>
  <c r="R1875" i="5"/>
  <c r="E1875" i="5"/>
  <c r="X1875" i="5"/>
  <c r="I1876" i="5"/>
  <c r="G1876" i="5"/>
  <c r="J1876" i="5"/>
  <c r="F1876" i="5"/>
  <c r="H1876" i="5"/>
  <c r="R1876" i="5"/>
  <c r="E1876" i="5"/>
  <c r="X1876" i="5" s="1"/>
  <c r="G1877" i="5"/>
  <c r="F1877" i="5"/>
  <c r="J1877" i="5"/>
  <c r="H1877" i="5"/>
  <c r="R1877" i="5"/>
  <c r="I1877" i="5"/>
  <c r="E1877" i="5"/>
  <c r="X1877" i="5"/>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c r="G1882" i="5"/>
  <c r="F1882" i="5"/>
  <c r="I1882" i="5"/>
  <c r="J1882" i="5"/>
  <c r="H1882" i="5"/>
  <c r="R1882" i="5"/>
  <c r="E1882" i="5"/>
  <c r="X1882" i="5" s="1"/>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s="1"/>
  <c r="R2055" i="5"/>
  <c r="I2055" i="5"/>
  <c r="F2055" i="5"/>
  <c r="G2055" i="5"/>
  <c r="H2055" i="5"/>
  <c r="J2055" i="5"/>
  <c r="E2055" i="5"/>
  <c r="X2055" i="5"/>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c r="H2070" i="5"/>
  <c r="F2070" i="5"/>
  <c r="J2070" i="5"/>
  <c r="G2070" i="5"/>
  <c r="I2070" i="5"/>
  <c r="R2070" i="5"/>
  <c r="E2070" i="5"/>
  <c r="X2070" i="5" s="1"/>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c r="G2083" i="5"/>
  <c r="F2083" i="5"/>
  <c r="J2083" i="5"/>
  <c r="R2083" i="5"/>
  <c r="H2083" i="5"/>
  <c r="I2083" i="5"/>
  <c r="E2083" i="5"/>
  <c r="X2083" i="5" s="1"/>
  <c r="G2084" i="5"/>
  <c r="F2084" i="5"/>
  <c r="H2084" i="5"/>
  <c r="I2084" i="5"/>
  <c r="J2084" i="5"/>
  <c r="R2084" i="5"/>
  <c r="E2084" i="5"/>
  <c r="X2084" i="5"/>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c r="G2129" i="5"/>
  <c r="I2129" i="5"/>
  <c r="J2129" i="5"/>
  <c r="R2129" i="5"/>
  <c r="H2129" i="5"/>
  <c r="F2129" i="5"/>
  <c r="E2129" i="5"/>
  <c r="X2129" i="5" s="1"/>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s="1"/>
  <c r="H2134" i="5"/>
  <c r="G2134" i="5"/>
  <c r="I2134" i="5"/>
  <c r="J2134" i="5"/>
  <c r="R2134" i="5"/>
  <c r="F2134" i="5"/>
  <c r="E2134" i="5"/>
  <c r="X2134" i="5"/>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c r="G2149" i="5"/>
  <c r="F2149" i="5"/>
  <c r="H2149" i="5"/>
  <c r="I2149" i="5"/>
  <c r="J2149" i="5"/>
  <c r="R2149" i="5"/>
  <c r="E2149" i="5"/>
  <c r="X2149" i="5" s="1"/>
  <c r="I2150" i="5"/>
  <c r="J2150" i="5"/>
  <c r="G2150" i="5"/>
  <c r="F2150" i="5"/>
  <c r="H2150" i="5"/>
  <c r="R2150" i="5"/>
  <c r="E2150" i="5"/>
  <c r="X2150" i="5"/>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c r="G2165" i="5"/>
  <c r="F2165" i="5"/>
  <c r="H2165" i="5"/>
  <c r="J2165" i="5"/>
  <c r="I2165" i="5"/>
  <c r="R2165" i="5"/>
  <c r="E2165" i="5"/>
  <c r="X2165" i="5" s="1"/>
  <c r="G2166" i="5"/>
  <c r="H2166" i="5"/>
  <c r="I2166" i="5"/>
  <c r="J2166" i="5"/>
  <c r="R2166" i="5"/>
  <c r="F2166" i="5"/>
  <c r="E2166" i="5"/>
  <c r="X2166" i="5"/>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c r="F2181" i="5"/>
  <c r="I2181" i="5"/>
  <c r="H2181" i="5"/>
  <c r="G2181" i="5"/>
  <c r="R2181" i="5"/>
  <c r="J2181" i="5"/>
  <c r="E2181" i="5"/>
  <c r="X2181" i="5" s="1"/>
  <c r="G2182" i="5"/>
  <c r="I2182" i="5"/>
  <c r="J2182" i="5"/>
  <c r="R2182" i="5"/>
  <c r="F2182" i="5"/>
  <c r="H2182" i="5"/>
  <c r="E2182" i="5"/>
  <c r="X2182" i="5"/>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c r="J2197" i="5"/>
  <c r="I2197" i="5"/>
  <c r="R2197" i="5"/>
  <c r="G2197" i="5"/>
  <c r="H2197" i="5"/>
  <c r="F2197" i="5"/>
  <c r="E2197" i="5"/>
  <c r="X2197" i="5" s="1"/>
  <c r="R2198" i="5"/>
  <c r="G2198" i="5"/>
  <c r="J2198" i="5"/>
  <c r="H2198" i="5"/>
  <c r="F2198" i="5"/>
  <c r="I2198" i="5"/>
  <c r="E2198" i="5"/>
  <c r="X2198" i="5"/>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c r="I2213" i="5"/>
  <c r="G2213" i="5"/>
  <c r="F2213" i="5"/>
  <c r="J2213" i="5"/>
  <c r="R2213" i="5"/>
  <c r="H2213" i="5"/>
  <c r="E2213" i="5"/>
  <c r="X2213" i="5" s="1"/>
  <c r="J2214" i="5"/>
  <c r="R2214" i="5"/>
  <c r="G2214" i="5"/>
  <c r="F2214" i="5"/>
  <c r="H2214" i="5"/>
  <c r="I2214" i="5"/>
  <c r="E2214" i="5"/>
  <c r="X2214" i="5"/>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c r="F2265" i="5"/>
  <c r="H2265" i="5"/>
  <c r="I2265" i="5"/>
  <c r="G2265" i="5"/>
  <c r="J2265" i="5"/>
  <c r="R2265" i="5"/>
  <c r="E2265" i="5"/>
  <c r="X2265" i="5" s="1"/>
  <c r="I2266" i="5"/>
  <c r="H2266" i="5"/>
  <c r="G2266" i="5"/>
  <c r="R2266" i="5"/>
  <c r="F2266" i="5"/>
  <c r="J2266" i="5"/>
  <c r="E2266" i="5"/>
  <c r="X2266" i="5"/>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c r="G2271" i="5"/>
  <c r="H2271" i="5"/>
  <c r="I2271" i="5"/>
  <c r="R2271" i="5"/>
  <c r="J2271" i="5"/>
  <c r="F2271" i="5"/>
  <c r="E2271" i="5"/>
  <c r="X2271" i="5" s="1"/>
  <c r="R2272" i="5"/>
  <c r="J2272" i="5"/>
  <c r="H2272" i="5"/>
  <c r="G2272" i="5"/>
  <c r="F2272" i="5"/>
  <c r="I2272" i="5"/>
  <c r="E2272" i="5"/>
  <c r="X2272" i="5"/>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c r="F2383" i="5"/>
  <c r="I2383" i="5"/>
  <c r="R2383" i="5"/>
  <c r="J2383" i="5"/>
  <c r="G2383" i="5"/>
  <c r="H2383" i="5"/>
  <c r="E2383" i="5"/>
  <c r="X2383" i="5" s="1"/>
  <c r="G2384" i="5"/>
  <c r="F2384" i="5"/>
  <c r="H2384" i="5"/>
  <c r="R2384" i="5"/>
  <c r="I2384" i="5"/>
  <c r="J2384" i="5"/>
  <c r="E2384" i="5"/>
  <c r="X2384" i="5"/>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s="1"/>
  <c r="AB2465" i="5"/>
  <c r="V2465" i="5"/>
  <c r="R2466" i="5"/>
  <c r="G2466" i="5"/>
  <c r="J2466" i="5"/>
  <c r="F2466" i="5"/>
  <c r="H2466" i="5"/>
  <c r="I2466" i="5"/>
  <c r="E2466" i="5"/>
  <c r="X2466" i="5"/>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c r="I190" i="5"/>
  <c r="H190" i="5"/>
  <c r="F191" i="5"/>
  <c r="E191" i="5"/>
  <c r="X191" i="5" s="1"/>
  <c r="F193" i="5"/>
  <c r="E193" i="5"/>
  <c r="X193" i="5" s="1"/>
  <c r="R193" i="5"/>
  <c r="I194" i="5"/>
  <c r="E194" i="5"/>
  <c r="X194" i="5"/>
  <c r="E195" i="5"/>
  <c r="X195" i="5" s="1"/>
  <c r="H195" i="5"/>
  <c r="F195" i="5"/>
  <c r="R195" i="5"/>
  <c r="I195" i="5"/>
  <c r="J195" i="5"/>
  <c r="R197" i="5"/>
  <c r="F197" i="5"/>
  <c r="E197" i="5"/>
  <c r="X197" i="5"/>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c r="F212" i="5"/>
  <c r="R212" i="5"/>
  <c r="H212" i="5"/>
  <c r="J212" i="5"/>
  <c r="F213" i="5"/>
  <c r="E213" i="5"/>
  <c r="X213" i="5"/>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s="1"/>
  <c r="E503" i="5"/>
  <c r="X503" i="5" s="1"/>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c r="F558" i="5"/>
  <c r="R558" i="5"/>
  <c r="R559" i="5"/>
  <c r="F559" i="5"/>
  <c r="J559" i="5"/>
  <c r="H559" i="5"/>
  <c r="E559" i="5"/>
  <c r="X559" i="5" s="1"/>
  <c r="I559" i="5"/>
  <c r="F560" i="5"/>
  <c r="E560" i="5"/>
  <c r="X560" i="5"/>
  <c r="J560" i="5"/>
  <c r="I560" i="5"/>
  <c r="R560" i="5"/>
  <c r="H560" i="5"/>
  <c r="F563" i="5"/>
  <c r="R563" i="5"/>
  <c r="J563" i="5"/>
  <c r="H563" i="5"/>
  <c r="E563" i="5"/>
  <c r="X563" i="5" s="1"/>
  <c r="I563" i="5"/>
  <c r="R564" i="5"/>
  <c r="J564" i="5"/>
  <c r="I564" i="5"/>
  <c r="E564" i="5"/>
  <c r="X564" i="5"/>
  <c r="H564" i="5"/>
  <c r="F564" i="5"/>
  <c r="E566" i="5"/>
  <c r="X566" i="5"/>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c r="F573" i="5"/>
  <c r="E574" i="5"/>
  <c r="X574" i="5"/>
  <c r="F574" i="5"/>
  <c r="E576" i="5"/>
  <c r="X576" i="5" s="1"/>
  <c r="I576" i="5"/>
  <c r="J582" i="5"/>
  <c r="E582" i="5"/>
  <c r="X582" i="5" s="1"/>
  <c r="I582" i="5"/>
  <c r="F582" i="5"/>
  <c r="R582" i="5"/>
  <c r="H582" i="5"/>
  <c r="R584" i="5"/>
  <c r="F584" i="5"/>
  <c r="J584" i="5"/>
  <c r="I584" i="5"/>
  <c r="H584" i="5"/>
  <c r="E584" i="5"/>
  <c r="X584" i="5"/>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c r="H617" i="5"/>
  <c r="E617" i="5"/>
  <c r="X617" i="5"/>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c r="E646" i="5"/>
  <c r="X646" i="5" s="1"/>
  <c r="I646" i="5"/>
  <c r="J646" i="5"/>
  <c r="F646" i="5"/>
  <c r="R646" i="5"/>
  <c r="H646" i="5"/>
  <c r="E649" i="5"/>
  <c r="X649" i="5"/>
  <c r="I649" i="5"/>
  <c r="H649" i="5"/>
  <c r="F649" i="5"/>
  <c r="J649" i="5"/>
  <c r="R649" i="5"/>
  <c r="J652" i="5"/>
  <c r="E652" i="5"/>
  <c r="X652" i="5"/>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c r="R660" i="5"/>
  <c r="J660" i="5"/>
  <c r="F660" i="5"/>
  <c r="I660" i="5"/>
  <c r="J661" i="5"/>
  <c r="R661" i="5"/>
  <c r="F661" i="5"/>
  <c r="I661" i="5"/>
  <c r="H661" i="5"/>
  <c r="E661" i="5"/>
  <c r="X661" i="5"/>
  <c r="H662" i="5"/>
  <c r="E662" i="5"/>
  <c r="X662" i="5" s="1"/>
  <c r="E664" i="5"/>
  <c r="X664" i="5" s="1"/>
  <c r="J664" i="5"/>
  <c r="F666" i="5"/>
  <c r="J666" i="5"/>
  <c r="I666" i="5"/>
  <c r="R666" i="5"/>
  <c r="E666" i="5"/>
  <c r="X666" i="5"/>
  <c r="H666" i="5"/>
  <c r="R668" i="5"/>
  <c r="E668" i="5"/>
  <c r="X668" i="5"/>
  <c r="H668" i="5"/>
  <c r="I668" i="5"/>
  <c r="J668" i="5"/>
  <c r="F668" i="5"/>
  <c r="H672" i="5"/>
  <c r="E672" i="5"/>
  <c r="X672" i="5"/>
  <c r="E674" i="5"/>
  <c r="X674" i="5" s="1"/>
  <c r="J674" i="5"/>
  <c r="F674" i="5"/>
  <c r="R674" i="5"/>
  <c r="I674" i="5"/>
  <c r="H674" i="5"/>
  <c r="J676" i="5"/>
  <c r="H676" i="5"/>
  <c r="I676" i="5"/>
  <c r="R676" i="5"/>
  <c r="E676" i="5"/>
  <c r="X676" i="5"/>
  <c r="F676" i="5"/>
  <c r="E678" i="5"/>
  <c r="X678" i="5"/>
  <c r="R678" i="5"/>
  <c r="R680" i="5"/>
  <c r="E680" i="5"/>
  <c r="X680" i="5"/>
  <c r="F681" i="5"/>
  <c r="I681" i="5"/>
  <c r="J681" i="5"/>
  <c r="R681" i="5"/>
  <c r="E681" i="5"/>
  <c r="X681" i="5" s="1"/>
  <c r="H681" i="5"/>
  <c r="I682" i="5"/>
  <c r="H682" i="5"/>
  <c r="E682" i="5"/>
  <c r="X682" i="5"/>
  <c r="F682" i="5"/>
  <c r="J682" i="5"/>
  <c r="R682" i="5"/>
  <c r="J683" i="5"/>
  <c r="F683" i="5"/>
  <c r="R683" i="5"/>
  <c r="I683" i="5"/>
  <c r="H683" i="5"/>
  <c r="E683" i="5"/>
  <c r="X683" i="5"/>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c r="F723" i="5"/>
  <c r="R723" i="5"/>
  <c r="E724" i="5"/>
  <c r="X724" i="5" s="1"/>
  <c r="H724" i="5"/>
  <c r="R724" i="5"/>
  <c r="F724" i="5"/>
  <c r="J724" i="5"/>
  <c r="I724" i="5"/>
  <c r="F725" i="5"/>
  <c r="J725" i="5"/>
  <c r="R725" i="5"/>
  <c r="E725" i="5"/>
  <c r="X725" i="5"/>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c r="H729" i="5"/>
  <c r="F729" i="5"/>
  <c r="J729" i="5"/>
  <c r="I729" i="5"/>
  <c r="R729" i="5"/>
  <c r="J730" i="5"/>
  <c r="F730" i="5"/>
  <c r="E730" i="5"/>
  <c r="X730" i="5"/>
  <c r="I731" i="5"/>
  <c r="F731" i="5"/>
  <c r="H731" i="5"/>
  <c r="E731" i="5"/>
  <c r="X731" i="5" s="1"/>
  <c r="J731" i="5"/>
  <c r="R731" i="5"/>
  <c r="F732" i="5"/>
  <c r="R732" i="5"/>
  <c r="E732" i="5"/>
  <c r="X732" i="5"/>
  <c r="I732" i="5"/>
  <c r="H732" i="5"/>
  <c r="J732" i="5"/>
  <c r="I733" i="5"/>
  <c r="F733" i="5"/>
  <c r="E733" i="5"/>
  <c r="X733" i="5"/>
  <c r="R733" i="5"/>
  <c r="J733" i="5"/>
  <c r="H733" i="5"/>
  <c r="H734" i="5"/>
  <c r="F734" i="5"/>
  <c r="E734" i="5"/>
  <c r="X734" i="5" s="1"/>
  <c r="J734" i="5"/>
  <c r="R734" i="5"/>
  <c r="I734" i="5"/>
  <c r="E735" i="5"/>
  <c r="X735" i="5" s="1"/>
  <c r="H735" i="5"/>
  <c r="I735" i="5"/>
  <c r="R735" i="5"/>
  <c r="F735" i="5"/>
  <c r="J735" i="5"/>
  <c r="H736" i="5"/>
  <c r="J736" i="5"/>
  <c r="E736" i="5"/>
  <c r="X736" i="5"/>
  <c r="I736" i="5"/>
  <c r="F736" i="5"/>
  <c r="R736" i="5"/>
  <c r="E737" i="5"/>
  <c r="X737" i="5" s="1"/>
  <c r="H737" i="5"/>
  <c r="R737" i="5"/>
  <c r="I737" i="5"/>
  <c r="J737" i="5"/>
  <c r="F737" i="5"/>
  <c r="E739" i="5"/>
  <c r="X739" i="5"/>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c r="F746" i="5"/>
  <c r="E746" i="5"/>
  <c r="X746" i="5"/>
  <c r="I747" i="5"/>
  <c r="H747" i="5"/>
  <c r="F747" i="5"/>
  <c r="R747" i="5"/>
  <c r="E747" i="5"/>
  <c r="X747" i="5" s="1"/>
  <c r="J747" i="5"/>
  <c r="F748" i="5"/>
  <c r="J748" i="5"/>
  <c r="E748" i="5"/>
  <c r="X748" i="5"/>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c r="I764" i="5"/>
  <c r="E764" i="5"/>
  <c r="X764" i="5"/>
  <c r="R764" i="5"/>
  <c r="F764" i="5"/>
  <c r="H764" i="5"/>
  <c r="J764" i="5"/>
  <c r="J765" i="5"/>
  <c r="R765" i="5"/>
  <c r="H765" i="5"/>
  <c r="E765" i="5"/>
  <c r="X765" i="5" s="1"/>
  <c r="I765" i="5"/>
  <c r="F765" i="5"/>
  <c r="R766" i="5"/>
  <c r="E766" i="5"/>
  <c r="X766" i="5"/>
  <c r="R767" i="5"/>
  <c r="E767" i="5"/>
  <c r="X767" i="5"/>
  <c r="H768" i="5"/>
  <c r="E768" i="5"/>
  <c r="X768" i="5"/>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c r="J782" i="5"/>
  <c r="E783" i="5"/>
  <c r="X783" i="5"/>
  <c r="R783" i="5"/>
  <c r="F784" i="5"/>
  <c r="H784" i="5"/>
  <c r="I784" i="5"/>
  <c r="R784" i="5"/>
  <c r="J784" i="5"/>
  <c r="E784" i="5"/>
  <c r="X784" i="5"/>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c r="R788" i="5"/>
  <c r="I788" i="5"/>
  <c r="E789" i="5"/>
  <c r="X789" i="5" s="1"/>
  <c r="I789" i="5"/>
  <c r="J789" i="5"/>
  <c r="H789" i="5"/>
  <c r="R789" i="5"/>
  <c r="F789" i="5"/>
  <c r="R790" i="5"/>
  <c r="H790" i="5"/>
  <c r="E790" i="5"/>
  <c r="X790" i="5" s="1"/>
  <c r="J790" i="5"/>
  <c r="I790" i="5"/>
  <c r="F790" i="5"/>
  <c r="F791" i="5"/>
  <c r="H791" i="5"/>
  <c r="I791" i="5"/>
  <c r="R791" i="5"/>
  <c r="J791" i="5"/>
  <c r="E791" i="5"/>
  <c r="X791" i="5"/>
  <c r="J792" i="5"/>
  <c r="R792" i="5"/>
  <c r="F792" i="5"/>
  <c r="H792" i="5"/>
  <c r="I792" i="5"/>
  <c r="E792" i="5"/>
  <c r="X792" i="5"/>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c r="J797" i="5"/>
  <c r="E798" i="5"/>
  <c r="X798" i="5"/>
  <c r="R798" i="5"/>
  <c r="F798" i="5"/>
  <c r="I798" i="5"/>
  <c r="J798" i="5"/>
  <c r="H798" i="5"/>
  <c r="E799" i="5"/>
  <c r="X799" i="5" s="1"/>
  <c r="J799" i="5"/>
  <c r="F800" i="5"/>
  <c r="I800" i="5"/>
  <c r="E800" i="5"/>
  <c r="X800" i="5"/>
  <c r="J800" i="5"/>
  <c r="H800" i="5"/>
  <c r="R800" i="5"/>
  <c r="I801" i="5"/>
  <c r="H801" i="5"/>
  <c r="E801" i="5"/>
  <c r="X801" i="5" s="1"/>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c r="J815" i="5"/>
  <c r="F815" i="5"/>
  <c r="R815" i="5"/>
  <c r="I815" i="5"/>
  <c r="H815" i="5"/>
  <c r="E815" i="5"/>
  <c r="X815" i="5" s="1"/>
  <c r="E816" i="5"/>
  <c r="X816" i="5"/>
  <c r="I816" i="5"/>
  <c r="F816" i="5"/>
  <c r="R816" i="5"/>
  <c r="J816" i="5"/>
  <c r="H816" i="5"/>
  <c r="H819" i="5"/>
  <c r="R819" i="5"/>
  <c r="F819" i="5"/>
  <c r="J819" i="5"/>
  <c r="I819" i="5"/>
  <c r="E819" i="5"/>
  <c r="X819" i="5"/>
  <c r="H820" i="5"/>
  <c r="I820" i="5"/>
  <c r="R820" i="5"/>
  <c r="J820" i="5"/>
  <c r="E820" i="5"/>
  <c r="X820" i="5" s="1"/>
  <c r="F820" i="5"/>
  <c r="R821" i="5"/>
  <c r="H821" i="5"/>
  <c r="F821" i="5"/>
  <c r="E821" i="5"/>
  <c r="X821" i="5"/>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c r="H827" i="5"/>
  <c r="J827" i="5"/>
  <c r="I827" i="5"/>
  <c r="F827" i="5"/>
  <c r="R827" i="5"/>
  <c r="F828" i="5"/>
  <c r="H828" i="5"/>
  <c r="R828" i="5"/>
  <c r="I828" i="5"/>
  <c r="J828" i="5"/>
  <c r="E828" i="5"/>
  <c r="X828" i="5"/>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s="1"/>
  <c r="I852" i="5"/>
  <c r="E852" i="5"/>
  <c r="X852" i="5" s="1"/>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s="1"/>
  <c r="I861" i="5"/>
  <c r="R861" i="5"/>
  <c r="F861" i="5"/>
  <c r="H862" i="5"/>
  <c r="E862" i="5"/>
  <c r="X862" i="5"/>
  <c r="J862" i="5"/>
  <c r="R862" i="5"/>
  <c r="I862" i="5"/>
  <c r="F862" i="5"/>
  <c r="F864" i="5"/>
  <c r="H864" i="5"/>
  <c r="E864" i="5"/>
  <c r="X864" i="5"/>
  <c r="J864" i="5"/>
  <c r="R864" i="5"/>
  <c r="I864" i="5"/>
  <c r="E865" i="5"/>
  <c r="X865" i="5" s="1"/>
  <c r="J865" i="5"/>
  <c r="F865" i="5"/>
  <c r="H865" i="5"/>
  <c r="I865" i="5"/>
  <c r="R865" i="5"/>
  <c r="E867" i="5"/>
  <c r="X867" i="5"/>
  <c r="J867" i="5"/>
  <c r="F869" i="5"/>
  <c r="E869" i="5"/>
  <c r="X869" i="5"/>
  <c r="H872" i="5"/>
  <c r="E872" i="5"/>
  <c r="X872" i="5"/>
  <c r="I873" i="5"/>
  <c r="F873" i="5"/>
  <c r="E873" i="5"/>
  <c r="X873" i="5" s="1"/>
  <c r="R873" i="5"/>
  <c r="H873" i="5"/>
  <c r="J873" i="5"/>
  <c r="R876" i="5"/>
  <c r="J876" i="5"/>
  <c r="E876" i="5"/>
  <c r="X876" i="5" s="1"/>
  <c r="I876" i="5"/>
  <c r="H876" i="5"/>
  <c r="F876" i="5"/>
  <c r="J877" i="5"/>
  <c r="R877" i="5"/>
  <c r="E877" i="5"/>
  <c r="X877" i="5"/>
  <c r="F877" i="5"/>
  <c r="I877" i="5"/>
  <c r="H877" i="5"/>
  <c r="I878" i="5"/>
  <c r="R878" i="5"/>
  <c r="F878" i="5"/>
  <c r="E878" i="5"/>
  <c r="X878" i="5" s="1"/>
  <c r="H878" i="5"/>
  <c r="J878" i="5"/>
  <c r="F880" i="5"/>
  <c r="J880" i="5"/>
  <c r="R880" i="5"/>
  <c r="I880" i="5"/>
  <c r="H880" i="5"/>
  <c r="E880" i="5"/>
  <c r="X880" i="5"/>
  <c r="F881" i="5"/>
  <c r="J881" i="5"/>
  <c r="E881" i="5"/>
  <c r="X881" i="5" s="1"/>
  <c r="H881" i="5"/>
  <c r="R881" i="5"/>
  <c r="I881" i="5"/>
  <c r="R882" i="5"/>
  <c r="I882" i="5"/>
  <c r="H882" i="5"/>
  <c r="F882" i="5"/>
  <c r="J882" i="5"/>
  <c r="E885" i="5"/>
  <c r="X885" i="5" s="1"/>
  <c r="F885" i="5"/>
  <c r="J885" i="5"/>
  <c r="R885" i="5"/>
  <c r="H885" i="5"/>
  <c r="I885" i="5"/>
  <c r="E886" i="5"/>
  <c r="X886" i="5"/>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c r="J893" i="5"/>
  <c r="H893" i="5"/>
  <c r="H894" i="5"/>
  <c r="F894" i="5"/>
  <c r="J894" i="5"/>
  <c r="I894" i="5"/>
  <c r="E894" i="5"/>
  <c r="X894" i="5"/>
  <c r="R894" i="5"/>
  <c r="H896" i="5"/>
  <c r="I896" i="5"/>
  <c r="E896" i="5"/>
  <c r="X896" i="5" s="1"/>
  <c r="R896" i="5"/>
  <c r="J896" i="5"/>
  <c r="F896" i="5"/>
  <c r="E897" i="5"/>
  <c r="X897" i="5"/>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c r="R919" i="5"/>
  <c r="H919" i="5"/>
  <c r="F919" i="5"/>
  <c r="H920" i="5"/>
  <c r="I920" i="5"/>
  <c r="R920" i="5"/>
  <c r="F920" i="5"/>
  <c r="J920" i="5"/>
  <c r="E920" i="5"/>
  <c r="X920" i="5" s="1"/>
  <c r="J921" i="5"/>
  <c r="E921" i="5"/>
  <c r="X921" i="5"/>
  <c r="I921" i="5"/>
  <c r="F921" i="5"/>
  <c r="R921" i="5"/>
  <c r="H921" i="5"/>
  <c r="E922" i="5"/>
  <c r="X922" i="5" s="1"/>
  <c r="R922" i="5"/>
  <c r="H922" i="5"/>
  <c r="F922" i="5"/>
  <c r="I922" i="5"/>
  <c r="J922" i="5"/>
  <c r="H924" i="5"/>
  <c r="E924" i="5"/>
  <c r="X924" i="5" s="1"/>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s="1"/>
  <c r="J935" i="5"/>
  <c r="I935" i="5"/>
  <c r="R935" i="5"/>
  <c r="F935" i="5"/>
  <c r="H935" i="5"/>
  <c r="I936" i="5"/>
  <c r="J936" i="5"/>
  <c r="F936" i="5"/>
  <c r="H936" i="5"/>
  <c r="R936" i="5"/>
  <c r="E936" i="5"/>
  <c r="X936" i="5"/>
  <c r="E937" i="5"/>
  <c r="X937" i="5"/>
  <c r="H937" i="5"/>
  <c r="J937" i="5"/>
  <c r="R937" i="5"/>
  <c r="F937" i="5"/>
  <c r="I937" i="5"/>
  <c r="E938" i="5"/>
  <c r="X938" i="5" s="1"/>
  <c r="R938" i="5"/>
  <c r="I938" i="5"/>
  <c r="F938" i="5"/>
  <c r="H938" i="5"/>
  <c r="J938" i="5"/>
  <c r="R939" i="5"/>
  <c r="I939" i="5"/>
  <c r="J939" i="5"/>
  <c r="H939" i="5"/>
  <c r="F939" i="5"/>
  <c r="E939" i="5"/>
  <c r="X939" i="5"/>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c r="H951" i="5"/>
  <c r="F951" i="5"/>
  <c r="I951" i="5"/>
  <c r="R953" i="5"/>
  <c r="E953" i="5"/>
  <c r="X953" i="5"/>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c r="F958" i="5"/>
  <c r="I958" i="5"/>
  <c r="F959" i="5"/>
  <c r="E959" i="5"/>
  <c r="X959" i="5" s="1"/>
  <c r="J959" i="5"/>
  <c r="R959" i="5"/>
  <c r="I959" i="5"/>
  <c r="H959" i="5"/>
  <c r="E961" i="5"/>
  <c r="X961" i="5"/>
  <c r="R961" i="5"/>
  <c r="I961" i="5"/>
  <c r="F961" i="5"/>
  <c r="H961" i="5"/>
  <c r="J961" i="5"/>
  <c r="I962" i="5"/>
  <c r="J962" i="5"/>
  <c r="R962" i="5"/>
  <c r="E962" i="5"/>
  <c r="X962" i="5" s="1"/>
  <c r="F962" i="5"/>
  <c r="H962" i="5"/>
  <c r="E963" i="5"/>
  <c r="X963" i="5"/>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c r="J1005" i="5"/>
  <c r="H1005" i="5"/>
  <c r="F1005" i="5"/>
  <c r="R1005" i="5"/>
  <c r="E1005" i="5"/>
  <c r="X1005" i="5"/>
  <c r="I1005" i="5"/>
  <c r="F1006" i="5"/>
  <c r="J1006" i="5"/>
  <c r="E1006" i="5"/>
  <c r="X1006" i="5" s="1"/>
  <c r="H1006" i="5"/>
  <c r="I1006" i="5"/>
  <c r="R1006" i="5"/>
  <c r="I1007" i="5"/>
  <c r="E1007" i="5"/>
  <c r="X1007" i="5"/>
  <c r="R1007" i="5"/>
  <c r="H1009" i="5"/>
  <c r="I1009" i="5"/>
  <c r="J1009" i="5"/>
  <c r="R1009" i="5"/>
  <c r="F1009" i="5"/>
  <c r="E1009" i="5"/>
  <c r="X1009" i="5"/>
  <c r="J1010" i="5"/>
  <c r="I1010" i="5"/>
  <c r="H1010" i="5"/>
  <c r="F1010" i="5"/>
  <c r="E1010" i="5"/>
  <c r="X1010" i="5" s="1"/>
  <c r="R1010" i="5"/>
  <c r="J1011" i="5"/>
  <c r="E1011" i="5"/>
  <c r="X1011" i="5"/>
  <c r="H1011" i="5"/>
  <c r="I1011" i="5"/>
  <c r="R1011" i="5"/>
  <c r="F1011" i="5"/>
  <c r="F1013" i="5"/>
  <c r="R1013" i="5"/>
  <c r="I1013" i="5"/>
  <c r="H1013" i="5"/>
  <c r="J1013" i="5"/>
  <c r="E1013" i="5"/>
  <c r="X1013" i="5" s="1"/>
  <c r="F1014" i="5"/>
  <c r="H1014" i="5"/>
  <c r="I1014" i="5"/>
  <c r="J1014" i="5"/>
  <c r="R1014" i="5"/>
  <c r="E1014" i="5"/>
  <c r="X1014" i="5" s="1"/>
  <c r="B34" i="4"/>
  <c r="A21" i="6"/>
  <c r="B57" i="4"/>
  <c r="A40" i="6" s="1"/>
  <c r="A25" i="6"/>
  <c r="B63" i="4"/>
  <c r="A45" i="6" s="1"/>
  <c r="B69" i="4"/>
  <c r="A50" i="6"/>
  <c r="B51" i="4"/>
  <c r="A35" i="6" s="1"/>
  <c r="B56" i="4"/>
  <c r="A39" i="6"/>
  <c r="B50" i="4"/>
  <c r="A34" i="6" s="1"/>
  <c r="B62" i="4"/>
  <c r="A44" i="6" s="1"/>
  <c r="B68" i="4"/>
  <c r="A49" i="6"/>
  <c r="A24" i="6"/>
  <c r="G31" i="4"/>
  <c r="G61" i="4"/>
  <c r="G49" i="4"/>
  <c r="G43" i="4"/>
  <c r="G37" i="4"/>
  <c r="G67" i="4"/>
  <c r="G74" i="4"/>
  <c r="G55" i="4"/>
  <c r="A17" i="6"/>
  <c r="B35" i="4"/>
  <c r="A22" i="6" s="1"/>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C68" i="6"/>
  <c r="G69" i="6" a="1"/>
  <c r="G69" i="6" s="1"/>
  <c r="H69" i="6" s="1"/>
  <c r="D65" i="6"/>
  <c r="C65" i="6"/>
  <c r="D67" i="6"/>
  <c r="C67" i="6"/>
  <c r="D66" i="6"/>
  <c r="C66" i="6"/>
  <c r="G64" i="6" a="1"/>
  <c r="B70" i="4" l="1"/>
  <c r="A51" i="6" s="1"/>
  <c r="B58" i="4"/>
  <c r="A41" i="6" s="1"/>
  <c r="B64" i="4"/>
  <c r="A46" i="6" s="1"/>
  <c r="A15" i="6"/>
  <c r="F6" i="6"/>
  <c r="H6" i="6" s="1"/>
  <c r="G5" i="6"/>
  <c r="H5" i="6" s="1"/>
  <c r="D5" i="6" s="1"/>
  <c r="G64" i="6"/>
  <c r="A27" i="6"/>
  <c r="B65" i="4"/>
  <c r="A47" i="6" s="1"/>
  <c r="B71" i="4"/>
  <c r="A52" i="6" s="1"/>
  <c r="B59" i="4"/>
  <c r="A42" i="6" s="1"/>
  <c r="C6" i="6" l="1"/>
  <c r="D6" i="6"/>
  <c r="C5" i="6"/>
  <c r="H64" i="6"/>
  <c r="B64" i="6"/>
  <c r="C64" i="6" l="1"/>
  <c r="D64"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<sst xmlns="http://schemas.openxmlformats.org/spreadsheetml/2006/main" count="22530" uniqueCount="15886">
  <si>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</si>
  <si>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</si>
  <si>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</si>
  <si>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</si>
  <si>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</si>
  <si>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</si>
  <si>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</si>
  <si>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</si>
  <si>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</si>
  <si>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</si>
  <si>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</si>
  <si>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</si>
  <si>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</si>
  <si>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</si>
  <si>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</si>
  <si>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</si>
  <si>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</si>
  <si>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</si>
  <si>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</si>
  <si>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</si>
  <si>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</si>
  <si>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</si>
  <si>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</si>
  <si>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</si>
  <si>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</si>
  <si>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</si>
  <si>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</si>
  <si>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</si>
  <si>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</si>
  <si>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</si>
  <si>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</si>
  <si>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</si>
  <si>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</si>
  <si>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</si>
  <si>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</si>
  <si>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</si>
  <si>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</si>
  <si>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</si>
  <si>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</si>
  <si>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</si>
  <si>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</si>
  <si>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</si>
  <si>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</si>
  <si>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</si>
  <si>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</si>
  <si>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</si>
  <si>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</si>
  <si>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</si>
  <si>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</si>
  <si>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</si>
  <si>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</si>
  <si>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</si>
  <si>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</si>
  <si>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</si>
  <si>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</si>
  <si>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</si>
  <si>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</si>
  <si>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</si>
  <si>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</si>
  <si>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</si>
  <si>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</si>
  <si>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</si>
  <si>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</si>
  <si>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</si>
  <si>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</si>
  <si>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</si>
  <si>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</si>
  <si>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</si>
  <si>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</si>
  <si>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</si>
  <si>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</si>
  <si>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</si>
  <si>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</si>
  <si>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</si>
  <si>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</si>
  <si>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</si>
  <si>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</si>
  <si>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</si>
  <si>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</si>
  <si>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</si>
  <si>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</si>
  <si>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</si>
  <si>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</si>
  <si>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</si>
  <si>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</si>
  <si>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</si>
  <si>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</si>
  <si>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</si>
  <si>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</si>
  <si>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</si>
  <si>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</si>
  <si>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</si>
  <si>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</si>
  <si>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</si>
  <si>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</si>
  <si>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</si>
  <si>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</si>
  <si>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</si>
  <si>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</si>
  <si>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</si>
  <si>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</si>
  <si>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</si>
  <si>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</si>
  <si>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</si>
  <si>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</si>
  <si>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</si>
  <si>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</si>
  <si>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</si>
  <si>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</si>
  <si>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</si>
  <si>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</si>
  <si>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</si>
  <si>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</si>
  <si>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</si>
  <si>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</si>
  <si>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</si>
  <si>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</si>
  <si>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</si>
  <si>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</si>
  <si>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</si>
  <si>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</si>
  <si>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</si>
  <si>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</si>
  <si>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</si>
  <si>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</si>
  <si>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</si>
  <si>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</si>
  <si>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</si>
  <si>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</si>
  <si>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</si>
  <si>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</si>
  <si>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</si>
  <si>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</si>
  <si>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</si>
  <si>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</si>
  <si>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</si>
  <si>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</si>
  <si>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</si>
  <si>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</si>
  <si>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</si>
  <si>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</si>
  <si>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</si>
  <si>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</si>
  <si>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</si>
  <si>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</si>
  <si>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</si>
  <si>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</si>
  <si>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</si>
  <si>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</si>
  <si>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</si>
  <si>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</si>
  <si>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</si>
  <si>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</si>
  <si>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</si>
  <si>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</si>
  <si>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</si>
  <si>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</si>
  <si>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</si>
  <si>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</si>
  <si>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</si>
  <si>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</si>
  <si>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</si>
  <si>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</si>
  <si>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</si>
  <si>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</si>
  <si>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</si>
  <si>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</si>
  <si>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</si>
  <si>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</si>
  <si>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</si>
  <si>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</si>
  <si>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</si>
  <si>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</si>
  <si>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</si>
  <si>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</si>
  <si>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</si>
  <si>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</si>
  <si>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</si>
  <si>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</si>
  <si>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</si>
  <si>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</si>
  <si>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</si>
  <si>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</si>
  <si>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</si>
  <si>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</si>
  <si>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</si>
  <si>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</si>
  <si>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</si>
  <si>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</si>
  <si>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</si>
  <si>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</si>
  <si>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</si>
  <si>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</si>
  <si>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</si>
  <si>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</si>
  <si>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</si>
  <si>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</si>
  <si>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</si>
  <si>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</si>
  <si>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</si>
  <si>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</si>
  <si>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</si>
  <si>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</si>
  <si>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</si>
  <si>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</si>
  <si>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</si>
  <si>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</si>
  <si>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</si>
  <si>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</si>
  <si>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</si>
  <si>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</si>
  <si>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</si>
  <si>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</si>
  <si>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</si>
  <si>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</si>
  <si>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</si>
  <si>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</si>
  <si>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</si>
  <si>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</si>
  <si>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</si>
  <si>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</si>
  <si>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</si>
  <si>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</si>
  <si>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</si>
  <si>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</si>
  <si>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</si>
  <si>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</si>
  <si>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</si>
  <si>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</si>
  <si>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</si>
  <si>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</si>
  <si>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</si>
  <si>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</si>
  <si>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</si>
  <si>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</si>
  <si>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</si>
  <si>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</si>
  <si>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</si>
  <si>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</si>
  <si>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</si>
  <si>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</si>
  <si>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</si>
  <si>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</si>
  <si>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</si>
  <si>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</si>
  <si>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</si>
  <si>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</si>
  <si>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</si>
  <si>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</si>
  <si>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</si>
  <si>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</si>
  <si>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</si>
  <si>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</si>
  <si>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</si>
  <si>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</si>
  <si>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</si>
  <si>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</si>
  <si>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</si>
  <si>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</si>
  <si>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</si>
  <si>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</si>
  <si>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</si>
  <si>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</si>
  <si>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</si>
  <si>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</si>
  <si>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</si>
  <si>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</si>
  <si>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</si>
  <si>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</si>
  <si>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</si>
  <si>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</si>
  <si>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</si>
  <si>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</si>
  <si>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</si>
  <si>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</si>
  <si>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</si>
  <si>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</si>
  <si>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</si>
  <si>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</si>
  <si>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</si>
  <si>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</si>
  <si>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</si>
  <si>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</si>
  <si>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</si>
  <si>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</si>
  <si>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</si>
  <si>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</si>
  <si>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</si>
  <si>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</si>
  <si>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</si>
  <si>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</si>
  <si>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</si>
  <si>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</si>
  <si>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</si>
  <si>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</si>
  <si>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</si>
  <si>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</si>
  <si>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</si>
  <si>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</si>
  <si>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</si>
  <si>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</si>
  <si>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</si>
  <si>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</si>
  <si>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</si>
  <si>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</si>
  <si>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</si>
  <si>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</si>
  <si>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</si>
  <si>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</si>
  <si>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</si>
  <si>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</si>
  <si>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</si>
  <si>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</si>
  <si>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</si>
  <si>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</si>
  <si>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</si>
  <si>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</si>
  <si>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</si>
  <si>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</si>
  <si>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</si>
  <si>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</si>
  <si>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</si>
  <si>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</si>
  <si>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</si>
  <si>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</si>
  <si>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</si>
  <si>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</si>
  <si>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</si>
  <si>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</si>
  <si>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</si>
  <si>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</si>
  <si>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</si>
  <si>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</si>
  <si>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</si>
  <si>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</si>
  <si>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</si>
  <si>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</si>
  <si>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</si>
  <si>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</si>
  <si>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</si>
  <si>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</si>
  <si>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</si>
  <si>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</si>
  <si>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</si>
  <si>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</si>
  <si>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</si>
  <si>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</si>
  <si>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</si>
  <si>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</si>
  <si>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</si>
  <si>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</si>
  <si>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</si>
  <si>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</si>
  <si>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</si>
  <si>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</si>
  <si>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</si>
  <si>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</si>
  <si>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</si>
  <si>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</si>
  <si>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</si>
  <si>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</si>
  <si>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</si>
  <si>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</si>
  <si>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</si>
  <si>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</si>
  <si>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</si>
  <si>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</si>
  <si>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</si>
  <si>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</si>
  <si>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</si>
  <si>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</si>
  <si>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</si>
  <si>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</si>
  <si>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</si>
  <si>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</si>
  <si>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</si>
  <si>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</si>
  <si>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</si>
  <si>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</si>
  <si>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</si>
  <si>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</si>
  <si>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</si>
  <si>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</si>
  <si>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</si>
  <si>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</si>
  <si>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</si>
  <si>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</si>
  <si>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</si>
  <si>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</si>
  <si>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</si>
  <si>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</si>
  <si>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</si>
  <si>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</si>
  <si>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</si>
  <si>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</si>
  <si>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</si>
  <si>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</si>
  <si>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</si>
  <si>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</si>
  <si>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</si>
  <si>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</si>
  <si>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</si>
  <si>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</si>
  <si>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</si>
  <si>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</si>
  <si>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</si>
  <si>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</si>
  <si>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</si>
  <si>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</si>
  <si>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</si>
  <si>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</si>
  <si>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</si>
  <si>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</si>
  <si>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</si>
  <si>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</si>
  <si>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</si>
  <si>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</si>
  <si>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</si>
  <si>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</si>
  <si>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</si>
  <si>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</si>
  <si>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</si>
  <si>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</si>
  <si>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</si>
  <si>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</si>
  <si>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</si>
  <si>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</si>
  <si>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</si>
  <si>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</si>
  <si>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</si>
  <si>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</si>
  <si>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</si>
  <si>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</si>
  <si>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</si>
  <si>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</si>
  <si>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</si>
  <si>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</si>
  <si>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</si>
  <si>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</si>
  <si>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</si>
  <si>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</si>
  <si>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</si>
  <si>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</si>
  <si>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</si>
  <si>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</si>
  <si>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</si>
  <si>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</si>
  <si>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</si>
  <si>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</si>
  <si>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</si>
  <si>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</si>
  <si>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</si>
  <si>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</si>
  <si>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</si>
  <si>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</si>
  <si>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</si>
  <si>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</si>
  <si>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</si>
  <si>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</si>
  <si>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</si>
  <si>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</si>
  <si>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</si>
  <si>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</si>
  <si>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</si>
  <si>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</si>
  <si>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</si>
  <si>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</si>
  <si>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</si>
  <si>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</si>
  <si>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</si>
  <si>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</si>
  <si>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</si>
  <si>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</si>
  <si>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</si>
  <si>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</si>
  <si>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</si>
  <si>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</si>
  <si>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</si>
  <si>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</si>
  <si>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</si>
  <si>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</si>
  <si>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</si>
  <si>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</si>
  <si>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</si>
  <si>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</si>
  <si>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</si>
  <si>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</si>
  <si>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</si>
  <si>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</si>
  <si>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</si>
  <si>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</si>
  <si>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</si>
  <si>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</si>
  <si>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</si>
  <si>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</si>
  <si>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</si>
  <si>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</si>
  <si>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</si>
  <si>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</si>
  <si>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</si>
  <si>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</si>
  <si>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</si>
  <si>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</si>
  <si>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</si>
  <si>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</si>
  <si>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</si>
  <si>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</si>
  <si>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</si>
  <si>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</si>
  <si>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</si>
  <si>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</si>
  <si>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</si>
  <si>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</si>
  <si>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</si>
  <si>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</si>
  <si>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</si>
  <si>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</si>
  <si>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</si>
  <si>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</si>
  <si>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</si>
  <si>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</si>
  <si>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</si>
  <si>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</si>
  <si>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</si>
  <si>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</si>
  <si>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</si>
  <si>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</si>
  <si>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</si>
  <si>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</si>
  <si>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</si>
  <si>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</si>
  <si>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</si>
  <si>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</si>
  <si>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</si>
  <si>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</si>
  <si>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</si>
  <si>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</si>
  <si>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</si>
  <si>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</si>
  <si>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</si>
  <si>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</si>
  <si>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</si>
  <si>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</si>
  <si>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</si>
  <si>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</si>
  <si>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</si>
  <si>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</si>
  <si>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</si>
  <si>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</si>
  <si>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</si>
  <si>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</si>
  <si>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</si>
  <si>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</si>
  <si>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</si>
  <si>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</si>
  <si>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</si>
  <si>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</si>
  <si>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</si>
  <si>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</si>
  <si>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</si>
  <si>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</si>
  <si>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</si>
  <si>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</si>
  <si>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</si>
  <si>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</si>
  <si>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</si>
  <si>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</si>
  <si>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</si>
  <si>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</si>
  <si>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</si>
  <si>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</si>
  <si>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</si>
  <si>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</si>
  <si>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</si>
  <si>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</si>
  <si>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</si>
  <si>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</si>
  <si>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</si>
  <si>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</si>
  <si>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</si>
  <si>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</si>
  <si>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</si>
  <si>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</si>
  <si>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</si>
  <si>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</si>
  <si>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</si>
  <si>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</si>
  <si>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</si>
  <si>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</si>
  <si>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</si>
  <si>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</si>
  <si>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</si>
  <si>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</si>
  <si>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</si>
  <si>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</si>
  <si>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</si>
  <si>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</si>
  <si>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</si>
  <si>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</si>
  <si>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</si>
  <si>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</si>
  <si>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</si>
  <si>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</si>
  <si>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</si>
  <si>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</si>
  <si>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</si>
  <si>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</si>
  <si>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</si>
  <si>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</si>
  <si>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</si>
  <si>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</si>
  <si>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</si>
  <si>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</si>
  <si>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</si>
  <si>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</si>
  <si>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</si>
  <si>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</si>
  <si>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</si>
  <si>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</si>
  <si>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</si>
  <si>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</si>
  <si>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</si>
  <si>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</si>
  <si>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</si>
  <si>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</si>
  <si>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</si>
  <si>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</si>
  <si>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</si>
  <si>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</si>
  <si>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</si>
  <si>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</si>
  <si>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</si>
  <si>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</si>
  <si>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</si>
  <si>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</si>
  <si>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</si>
  <si>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</si>
  <si>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</si>
  <si>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</si>
  <si>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</si>
  <si>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</si>
  <si>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</si>
  <si>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</si>
  <si>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</si>
  <si>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</si>
  <si>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</si>
  <si>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</si>
  <si>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</si>
  <si>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</si>
  <si>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</si>
  <si>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</si>
  <si>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</si>
  <si>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</si>
  <si>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</si>
  <si>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</si>
  <si>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</si>
  <si>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</si>
  <si>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</si>
  <si>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</si>
  <si>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</si>
  <si>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</si>
  <si>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</si>
  <si>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</si>
  <si>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</si>
  <si>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</si>
  <si>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</si>
  <si>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</si>
  <si>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</si>
  <si>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</si>
  <si>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</si>
  <si>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</si>
  <si>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</si>
  <si>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</si>
  <si>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</si>
  <si>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</si>
  <si>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</si>
  <si>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</si>
  <si>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</si>
  <si>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</si>
  <si>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</si>
  <si>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</si>
  <si>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</si>
  <si>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</si>
  <si>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</si>
  <si>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</si>
  <si>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</si>
  <si>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</si>
  <si>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</si>
  <si>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</si>
  <si>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</si>
  <si>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</si>
  <si>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</si>
  <si>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</si>
  <si>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</si>
  <si>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</si>
  <si>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</si>
  <si>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</si>
  <si>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</si>
  <si>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</si>
  <si>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</si>
  <si>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</si>
  <si>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</si>
  <si>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</si>
  <si>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</si>
  <si>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</si>
  <si>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</si>
  <si>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</si>
  <si>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</si>
  <si>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</si>
  <si>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</si>
  <si>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</si>
  <si>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</si>
  <si>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</si>
  <si>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</si>
  <si>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</si>
  <si>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</si>
  <si>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</si>
  <si>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</si>
  <si>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</si>
  <si>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</si>
  <si>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</si>
  <si>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</si>
  <si>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</si>
  <si>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</si>
  <si>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</si>
  <si>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</si>
  <si>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</si>
  <si>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</si>
  <si>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</si>
  <si>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</si>
  <si>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</si>
  <si>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</si>
  <si>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</si>
  <si>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</si>
  <si>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</si>
  <si>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</si>
  <si>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</si>
  <si>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</si>
  <si>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</si>
  <si>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</si>
  <si>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</si>
  <si>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</si>
  <si>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</si>
  <si>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</si>
  <si>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</si>
  <si>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</si>
  <si>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</si>
  <si>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</si>
  <si>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</si>
  <si>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</si>
  <si>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</si>
  <si>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</si>
  <si>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</si>
  <si>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</si>
  <si>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</si>
  <si>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</si>
  <si>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</si>
  <si>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</si>
  <si>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</si>
  <si>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</si>
  <si>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</si>
  <si>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</si>
  <si>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</si>
  <si>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</si>
  <si>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</si>
  <si>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</si>
  <si>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</si>
  <si>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</si>
  <si>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</si>
  <si>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</si>
  <si>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</si>
  <si>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</si>
  <si>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</si>
  <si>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</si>
  <si>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</si>
  <si>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</si>
  <si>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</si>
  <si>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</si>
  <si>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</si>
  <si>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</si>
  <si>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</si>
  <si>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</si>
  <si>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</si>
  <si>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</si>
  <si>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</si>
  <si>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</si>
  <si>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</si>
  <si>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</si>
  <si>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</si>
  <si>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</si>
  <si>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</si>
  <si>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</si>
  <si>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</si>
  <si>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</si>
  <si>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</si>
  <si>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</si>
  <si>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</si>
  <si>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</si>
  <si>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</si>
  <si>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</si>
  <si>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</si>
  <si>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</si>
  <si>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</si>
  <si>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</si>
  <si>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</si>
  <si>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</si>
  <si>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</si>
  <si>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</si>
  <si>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</si>
  <si>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</si>
  <si>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</si>
  <si>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</si>
  <si>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</si>
  <si>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</si>
  <si>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</si>
  <si>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</si>
  <si>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</si>
  <si>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</si>
  <si>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</si>
  <si>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</si>
  <si>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</si>
  <si>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</si>
  <si>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</si>
  <si>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</si>
  <si>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</si>
  <si>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</si>
  <si>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</si>
  <si>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</si>
  <si>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</si>
  <si>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</si>
  <si>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</si>
  <si>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</si>
  <si>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</si>
  <si>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</si>
  <si>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</si>
  <si>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</si>
  <si>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</si>
  <si>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</si>
  <si>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</si>
  <si>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</si>
  <si>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</si>
  <si>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</si>
  <si>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</si>
  <si>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</si>
  <si>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</si>
  <si>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</si>
  <si>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</si>
  <si>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</si>
  <si>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</si>
  <si>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</si>
  <si>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</si>
  <si>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</si>
  <si>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</si>
  <si>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</si>
  <si>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</si>
  <si>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</si>
  <si>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</si>
  <si>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</si>
  <si>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</si>
  <si>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</si>
  <si>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</si>
  <si>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</si>
  <si>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</si>
  <si>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</si>
  <si>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</si>
  <si>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</si>
  <si>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</si>
  <si>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</si>
  <si>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</si>
  <si>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</si>
  <si>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</si>
  <si>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</si>
  <si>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</si>
  <si>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</si>
  <si>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</si>
  <si>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</si>
  <si>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</si>
  <si>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</si>
  <si>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</si>
  <si>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</si>
  <si>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</si>
  <si>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</si>
  <si>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</si>
  <si>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</si>
  <si>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</si>
  <si>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</si>
  <si>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</si>
  <si>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</si>
  <si>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</si>
  <si>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</si>
  <si>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</si>
  <si>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</si>
  <si>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</si>
  <si>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</si>
  <si>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</si>
  <si>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</si>
  <si>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</si>
  <si>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</si>
  <si>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</si>
  <si>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</si>
  <si>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</si>
  <si>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</si>
  <si>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</si>
  <si>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</si>
  <si>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</si>
  <si>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</si>
  <si>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</si>
  <si>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</si>
  <si>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</si>
  <si>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</si>
  <si>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</si>
  <si>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</si>
  <si>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</si>
  <si>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</si>
  <si>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</si>
  <si>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</si>
  <si>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</si>
  <si>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</si>
  <si>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</si>
  <si>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</si>
  <si>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</si>
  <si>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</si>
  <si>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</si>
  <si>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</si>
  <si>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</si>
  <si>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</si>
  <si>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</si>
  <si>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</si>
  <si>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</si>
  <si>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</si>
  <si>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</si>
  <si>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</si>
  <si>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</si>
  <si>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</si>
  <si>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</si>
  <si>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</si>
  <si>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</si>
  <si>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</si>
  <si>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</si>
  <si>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</si>
  <si>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</si>
  <si>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</si>
  <si>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</si>
  <si>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</si>
  <si>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</si>
  <si>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</si>
  <si>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</si>
  <si>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</si>
  <si>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</si>
  <si>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</si>
  <si>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</si>
  <si>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</si>
  <si>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</si>
  <si>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</si>
  <si>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</si>
  <si>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</si>
  <si>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</si>
  <si>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</si>
  <si>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</si>
  <si>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</si>
  <si>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</si>
  <si>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</si>
  <si>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</si>
  <si>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</si>
  <si>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</si>
  <si>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</si>
  <si>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</si>
  <si>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</si>
  <si>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</si>
  <si>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</si>
  <si>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</si>
  <si>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</si>
  <si>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</si>
  <si>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</si>
  <si>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</si>
  <si>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</si>
  <si>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</si>
  <si>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</si>
  <si>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</si>
  <si>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</si>
  <si>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</si>
  <si>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</si>
  <si>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</si>
  <si>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</si>
  <si>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</si>
  <si>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</si>
  <si>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</si>
  <si>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</si>
  <si>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</si>
  <si>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</si>
  <si>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</si>
  <si>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</si>
  <si>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</si>
  <si>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</si>
  <si>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</si>
  <si>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</si>
  <si>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</si>
  <si>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</si>
  <si>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</si>
  <si>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</si>
  <si>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</si>
  <si>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</si>
  <si>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</si>
  <si>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</si>
  <si>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</si>
  <si>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</si>
  <si>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</si>
  <si>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</si>
  <si>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</si>
  <si>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</si>
  <si>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</si>
  <si>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</si>
  <si>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</si>
  <si>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</si>
  <si>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</si>
  <si>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</si>
  <si>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</si>
  <si>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</si>
  <si>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</si>
  <si>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</si>
  <si>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</si>
  <si>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</si>
  <si>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</si>
  <si>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</si>
  <si>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</si>
  <si>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</si>
  <si>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</si>
  <si>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</si>
  <si>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</si>
  <si>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</si>
  <si>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</si>
  <si>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</si>
  <si>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</si>
  <si>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</si>
  <si>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</si>
  <si>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</si>
  <si>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</si>
  <si>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</si>
  <si>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</si>
  <si>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</si>
  <si>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</si>
  <si>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</si>
  <si>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</si>
  <si>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</si>
  <si>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</si>
  <si>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</si>
  <si>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</si>
  <si>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</si>
  <si>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</si>
  <si>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</si>
  <si>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</si>
  <si>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</si>
  <si>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</si>
  <si>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</si>
  <si>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</si>
  <si>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</si>
  <si>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</si>
  <si>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</si>
  <si>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</si>
  <si>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</si>
  <si>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</si>
  <si>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</si>
  <si>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</si>
  <si>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</si>
  <si>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</si>
  <si>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</si>
  <si>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</si>
  <si>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</si>
  <si>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</si>
  <si>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</si>
  <si>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</si>
  <si>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</si>
  <si>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</si>
  <si>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</si>
  <si>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</si>
  <si>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</si>
  <si>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</si>
  <si>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</si>
  <si>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</si>
  <si>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</si>
  <si>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</si>
  <si>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</si>
  <si>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</si>
  <si>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</si>
  <si>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</si>
  <si>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</si>
  <si>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</si>
  <si>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</si>
  <si>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</si>
  <si>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</si>
  <si>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</si>
  <si>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</si>
  <si>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</si>
  <si>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</si>
  <si>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</si>
  <si>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</si>
  <si>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</si>
  <si>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</si>
  <si>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</si>
  <si>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</si>
  <si>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</si>
  <si>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</si>
  <si>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</si>
  <si>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</si>
  <si>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</si>
  <si>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</si>
  <si>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</si>
  <si>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</si>
  <si>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</si>
  <si>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</si>
  <si>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</si>
  <si>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</si>
  <si>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</si>
  <si>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</si>
  <si>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</si>
  <si>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</si>
  <si>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</si>
  <si>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</si>
  <si>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</si>
  <si>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</si>
  <si>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</si>
  <si>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</si>
  <si>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</si>
  <si>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</si>
  <si>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</si>
  <si>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</si>
  <si>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</si>
  <si>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</si>
  <si>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</si>
  <si>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</si>
  <si>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</si>
  <si>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</si>
  <si>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</si>
  <si>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</si>
  <si>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</si>
  <si>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</si>
  <si>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</si>
  <si>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</si>
  <si>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</si>
  <si>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</si>
  <si>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</si>
  <si>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</si>
  <si>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</si>
  <si>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</si>
  <si>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</si>
  <si>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</si>
  <si>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</si>
  <si>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</si>
  <si>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</si>
  <si>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</si>
  <si>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</si>
  <si>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</si>
  <si>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</si>
  <si>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</si>
  <si>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</si>
  <si>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</si>
  <si>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</si>
  <si>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</si>
  <si>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</si>
  <si>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</si>
  <si>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</si>
  <si>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</si>
  <si>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</si>
  <si>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</si>
  <si>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</si>
  <si>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</si>
  <si>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</si>
  <si>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</si>
  <si>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</si>
  <si>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</si>
  <si>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</si>
  <si>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</si>
  <si>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</si>
  <si>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</si>
  <si>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</si>
  <si>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</si>
  <si>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</si>
  <si>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</si>
  <si>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</si>
  <si>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</si>
  <si>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</si>
  <si>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</si>
  <si>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</si>
  <si>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</si>
  <si>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</si>
  <si>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</si>
  <si>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</si>
  <si>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</si>
  <si>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</si>
  <si>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</si>
  <si>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</si>
  <si>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</si>
  <si>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</si>
  <si>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</si>
  <si>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</si>
  <si>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</si>
  <si>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</si>
  <si>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</si>
  <si>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</si>
  <si>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</si>
  <si>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</si>
  <si>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</si>
  <si>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</si>
  <si>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</si>
  <si>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</si>
  <si>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</si>
  <si>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</si>
  <si>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</si>
  <si>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</si>
  <si>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</si>
  <si>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</si>
  <si>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</si>
  <si>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</si>
  <si>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</si>
  <si>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</si>
  <si>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</si>
  <si>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</si>
  <si>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</si>
  <si>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</si>
  <si>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</si>
  <si>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</si>
  <si>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</si>
  <si>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</si>
  <si>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</si>
  <si>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</si>
  <si>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</si>
  <si>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</si>
  <si>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</si>
  <si>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</si>
  <si>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</si>
  <si>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</si>
  <si>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</si>
  <si>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</si>
  <si>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</si>
  <si>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</si>
  <si>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</si>
  <si>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</si>
  <si>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</si>
  <si>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</si>
  <si>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</si>
  <si>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</si>
  <si>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</si>
  <si>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</si>
  <si>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</si>
  <si>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</si>
  <si>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</si>
  <si>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</si>
  <si>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</si>
  <si>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</si>
  <si>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</si>
  <si>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</si>
  <si>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</si>
  <si>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</si>
  <si>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</si>
  <si>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</si>
  <si>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</si>
  <si>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</si>
  <si>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</si>
  <si>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</si>
  <si>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</si>
  <si>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</si>
  <si>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</si>
  <si>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</si>
  <si>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</si>
  <si>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</si>
  <si>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</si>
  <si>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</si>
  <si>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</si>
  <si>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</si>
  <si>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</si>
  <si>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</si>
  <si>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</si>
  <si>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</si>
  <si>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</si>
  <si>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</si>
  <si>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</si>
  <si>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</si>
  <si>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</si>
  <si>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</si>
  <si>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</si>
  <si>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</si>
  <si>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</si>
  <si>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</si>
  <si>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</si>
  <si>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</si>
  <si>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</si>
  <si>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</si>
  <si>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</si>
  <si>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</si>
  <si>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</si>
  <si>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</si>
  <si>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</si>
  <si>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</si>
  <si>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</si>
  <si>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</si>
  <si>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</si>
  <si>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</si>
  <si>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</si>
  <si>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</si>
  <si>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</si>
  <si>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</si>
  <si>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</si>
  <si>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</si>
  <si>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</si>
  <si>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</si>
  <si>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</si>
  <si>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</si>
  <si>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</si>
  <si>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</si>
  <si>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</si>
  <si>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</si>
  <si>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</si>
  <si>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</si>
  <si>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</si>
  <si>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</si>
  <si>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</si>
  <si>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</si>
  <si>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</si>
  <si>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</si>
  <si>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</si>
  <si>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</si>
  <si>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</si>
  <si>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</si>
  <si>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</si>
  <si>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</si>
  <si>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</si>
  <si>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</si>
  <si>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</si>
  <si>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</si>
  <si>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</si>
  <si>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</si>
  <si>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</si>
  <si>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</si>
  <si>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</si>
  <si>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</si>
  <si>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</si>
  <si>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</si>
  <si>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</si>
  <si>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</si>
  <si>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</si>
  <si>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</si>
  <si>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</si>
  <si>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</si>
  <si>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</si>
  <si>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</si>
  <si>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</si>
  <si>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</si>
  <si>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</si>
  <si>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</si>
  <si>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</si>
  <si>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</si>
  <si>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</si>
  <si>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</si>
  <si>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</si>
  <si>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</si>
  <si>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</si>
  <si>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</si>
  <si>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</si>
  <si>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</si>
  <si>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</si>
  <si>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</si>
  <si>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</si>
  <si>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</si>
  <si>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</si>
  <si>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</si>
  <si>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</si>
  <si>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</si>
  <si>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</si>
  <si>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</si>
  <si>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</si>
  <si>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</si>
  <si>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</si>
  <si>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</si>
  <si>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</si>
  <si>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</si>
  <si>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</si>
  <si>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</si>
  <si>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</si>
  <si>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</si>
  <si>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</si>
  <si>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</si>
  <si>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</si>
  <si>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</si>
  <si>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</si>
  <si>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</si>
  <si>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</si>
  <si>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</si>
  <si>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</si>
  <si>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</si>
  <si>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</si>
  <si>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</si>
  <si>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</si>
  <si>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</si>
  <si>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</si>
  <si>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</si>
  <si>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</si>
  <si>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</si>
  <si>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</si>
  <si>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</si>
  <si>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</si>
  <si>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</si>
  <si>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</si>
  <si>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</si>
  <si>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</si>
  <si>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</si>
  <si>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</si>
  <si>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</si>
  <si>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</si>
  <si>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</si>
  <si>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</si>
  <si>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</si>
  <si>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</si>
  <si>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</si>
  <si>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</si>
  <si>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</si>
  <si>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</si>
  <si>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</si>
  <si>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</si>
  <si>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</si>
  <si>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</si>
  <si>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</si>
  <si>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</si>
  <si>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</si>
  <si>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</si>
  <si>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</si>
  <si>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</si>
  <si>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</si>
  <si>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</si>
  <si>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</si>
  <si>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</si>
  <si>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</si>
  <si>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</si>
  <si>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</si>
  <si>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</si>
  <si>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</si>
  <si>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</si>
  <si>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</si>
  <si>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</si>
  <si>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</si>
  <si>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</si>
  <si>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</si>
  <si>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</si>
  <si>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</si>
  <si>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</si>
  <si>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</si>
  <si>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</si>
  <si>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</si>
  <si>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</si>
  <si>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</si>
  <si>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</si>
  <si>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</si>
  <si>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</si>
  <si>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</si>
  <si>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</si>
  <si>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</si>
  <si>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</si>
  <si>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</si>
  <si>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</si>
  <si>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</si>
  <si>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</si>
  <si>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</si>
  <si>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</si>
  <si>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</si>
  <si>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</si>
  <si>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</si>
  <si>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</si>
  <si>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</si>
  <si>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</si>
  <si>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</si>
  <si>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</si>
  <si>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</si>
  <si>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</si>
  <si>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</si>
  <si>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</si>
  <si>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</si>
  <si>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</si>
  <si>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</si>
  <si>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</si>
  <si>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</si>
  <si>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</si>
  <si>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</si>
  <si>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</si>
  <si>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</si>
  <si>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</si>
  <si>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</si>
  <si>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</si>
  <si>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</si>
  <si>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</si>
  <si>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</si>
  <si>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</si>
  <si>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</si>
  <si>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</si>
  <si>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</si>
  <si>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</si>
  <si>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</si>
  <si>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</si>
  <si>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</si>
  <si>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</si>
  <si>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</si>
  <si>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</si>
  <si>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</si>
  <si>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</si>
  <si>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</si>
  <si>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</si>
  <si>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</si>
  <si>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</si>
  <si>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</si>
  <si>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</si>
  <si>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</si>
  <si>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</si>
  <si>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</si>
  <si>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</si>
  <si>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</si>
  <si>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</si>
  <si>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</si>
  <si>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</si>
  <si>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</si>
  <si>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</si>
  <si>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</si>
  <si>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</si>
  <si>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</si>
  <si>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</si>
  <si>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</si>
  <si>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</si>
  <si>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</si>
  <si>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</si>
  <si>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</si>
  <si>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</si>
  <si>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</si>
  <si>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</si>
  <si>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</si>
  <si>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</si>
  <si>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</si>
  <si>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</si>
  <si>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</si>
  <si>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</si>
  <si>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</si>
  <si>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</si>
  <si>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</si>
  <si>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</si>
  <si>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</si>
  <si>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</si>
  <si>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</si>
  <si>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</si>
  <si>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</si>
  <si>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</si>
  <si>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</si>
  <si>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</si>
  <si>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</si>
  <si>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</si>
  <si>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</si>
  <si>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</si>
  <si>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</si>
  <si>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</si>
  <si>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</si>
  <si>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</si>
  <si>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</si>
  <si>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</si>
  <si>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</si>
  <si>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</si>
  <si>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</si>
  <si>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</si>
  <si>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</si>
  <si>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</si>
  <si>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</si>
  <si>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</si>
  <si>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</si>
  <si>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</si>
  <si>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</si>
  <si>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</si>
  <si>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</si>
  <si>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</si>
  <si>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</si>
  <si>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</si>
  <si>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</si>
  <si>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</si>
  <si>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</si>
  <si>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</si>
  <si>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</si>
  <si>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</si>
  <si>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</si>
  <si>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</si>
  <si>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</si>
  <si>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</si>
  <si>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</si>
  <si>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</si>
  <si>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</si>
  <si>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</si>
  <si>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</si>
  <si>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</si>
  <si>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</si>
  <si>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</si>
  <si>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</si>
  <si>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</si>
  <si>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</si>
  <si>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</si>
  <si>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</si>
  <si>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</si>
  <si>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</si>
  <si>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</si>
  <si>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</si>
  <si>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</si>
  <si>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</si>
  <si>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</si>
  <si>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</si>
  <si>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</si>
  <si>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</si>
  <si>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</si>
  <si>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</si>
  <si>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</si>
  <si>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</si>
  <si>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</si>
  <si>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</si>
  <si>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</si>
  <si>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</si>
  <si>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</si>
  <si>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</si>
  <si>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</si>
  <si>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</si>
  <si>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</si>
  <si>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</si>
  <si>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</si>
  <si>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</si>
  <si>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</si>
  <si>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</si>
  <si>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</si>
  <si>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</si>
  <si>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</si>
  <si>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</si>
  <si>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</si>
  <si>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</si>
  <si>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</si>
  <si>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</si>
  <si>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</si>
  <si>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</si>
  <si>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</si>
  <si>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</si>
  <si>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</si>
  <si>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</si>
  <si>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</si>
  <si>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</si>
  <si>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</si>
  <si>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</si>
  <si>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</si>
  <si>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</si>
  <si>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</si>
  <si>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</si>
  <si>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</si>
  <si>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</si>
  <si>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</si>
  <si>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</si>
  <si>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</si>
  <si>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</si>
  <si>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</si>
  <si>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</si>
  <si>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</si>
  <si>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</si>
  <si>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</si>
  <si>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</si>
  <si>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</si>
  <si>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</si>
  <si>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</si>
  <si>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</si>
  <si>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</si>
  <si>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</si>
  <si>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</si>
  <si>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</si>
  <si>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</si>
  <si>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</si>
  <si>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</si>
  <si>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</si>
  <si>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</si>
  <si>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</si>
  <si>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</si>
  <si>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</si>
  <si>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</si>
  <si>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</si>
  <si>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</si>
  <si>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</si>
  <si>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</si>
  <si>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</si>
  <si>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</si>
  <si>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</si>
  <si>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</si>
  <si>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</si>
  <si>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</si>
  <si>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</si>
  <si>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</si>
  <si>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</si>
  <si>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</si>
  <si>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</si>
  <si>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</si>
  <si>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</si>
  <si>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</si>
  <si>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</si>
  <si>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</si>
  <si>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</si>
  <si>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</si>
  <si>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</si>
  <si>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</si>
  <si>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</si>
  <si>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</si>
  <si>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</si>
  <si>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</si>
  <si>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</si>
  <si>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</si>
  <si>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</si>
  <si>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</si>
  <si>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</si>
  <si>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</si>
  <si>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</si>
  <si>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</si>
  <si>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</si>
  <si>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</si>
  <si>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</si>
  <si>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</si>
  <si>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</si>
  <si>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</si>
  <si>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</si>
  <si>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</si>
  <si>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</si>
  <si>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</si>
  <si>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</si>
  <si>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</si>
  <si>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</si>
  <si>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</si>
  <si>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</si>
  <si>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</si>
  <si>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</si>
  <si>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</si>
  <si>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</si>
  <si>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</si>
  <si>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</si>
  <si>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</si>
  <si>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</si>
  <si>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</si>
  <si>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</si>
  <si>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</si>
  <si>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</si>
  <si>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</si>
  <si>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</si>
  <si>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</si>
  <si>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</si>
  <si>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</si>
  <si>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</si>
  <si>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</si>
  <si>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</si>
  <si>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</si>
  <si>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</si>
  <si>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</si>
  <si>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</si>
  <si>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</si>
  <si>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</si>
  <si>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</si>
  <si>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</si>
  <si>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</si>
  <si>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</si>
  <si>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</si>
  <si>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</si>
  <si>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</si>
  <si>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</si>
  <si>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</si>
  <si>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</si>
  <si>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</si>
  <si>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</si>
  <si>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</si>
  <si>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</si>
  <si>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</si>
  <si>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</si>
  <si>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</si>
  <si>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</si>
  <si>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</si>
  <si>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</si>
  <si>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</si>
  <si>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</si>
  <si>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</si>
  <si>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</si>
  <si>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</si>
  <si>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</si>
  <si>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</si>
  <si>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</si>
  <si>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</si>
  <si>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</si>
  <si>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</si>
  <si>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</si>
  <si>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</si>
  <si>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</si>
  <si>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</si>
  <si>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</si>
  <si>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</si>
  <si>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</si>
  <si>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</si>
  <si>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</si>
  <si>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</si>
  <si>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</si>
  <si>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</si>
  <si>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</si>
  <si>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</si>
  <si>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</si>
  <si>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</si>
  <si>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</si>
  <si>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</si>
  <si>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</si>
  <si>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</si>
  <si>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</si>
  <si>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</si>
  <si>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</si>
  <si>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</si>
  <si>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</si>
  <si>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</si>
  <si>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</si>
  <si>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</si>
  <si>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</si>
  <si>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</si>
  <si>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</si>
  <si>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</si>
  <si>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</si>
  <si>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</si>
  <si>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</si>
  <si>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</si>
  <si>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</si>
  <si>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</si>
  <si>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</si>
  <si>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</si>
  <si>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</si>
  <si>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</si>
  <si>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</si>
  <si>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</si>
  <si>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</si>
  <si>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</si>
  <si>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</si>
  <si>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</si>
  <si>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</si>
  <si>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</si>
  <si>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</si>
  <si>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</si>
  <si>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</si>
  <si>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</si>
  <si>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</si>
  <si>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</si>
  <si>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</si>
  <si>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</si>
  <si>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</si>
  <si>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</si>
  <si>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</si>
  <si>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</si>
  <si>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</si>
  <si>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</si>
  <si>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</si>
  <si>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</si>
  <si>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</si>
  <si>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</si>
  <si>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</si>
  <si>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</si>
  <si>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</si>
  <si>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</si>
  <si>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</si>
  <si>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</si>
  <si>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</si>
  <si>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</si>
  <si>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</si>
  <si>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</si>
  <si>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</si>
  <si>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</si>
  <si>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</si>
  <si>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</si>
  <si>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</si>
  <si>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</si>
  <si>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</si>
  <si>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</si>
  <si>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</si>
  <si>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</si>
  <si>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</si>
  <si>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</si>
  <si>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</si>
  <si>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</si>
  <si>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</si>
  <si>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</si>
  <si>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</si>
  <si>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</si>
  <si>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</si>
  <si>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</si>
  <si>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</si>
  <si>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</si>
  <si>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</si>
  <si>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</si>
  <si>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</si>
  <si>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</si>
  <si>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</si>
  <si>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</si>
  <si>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</si>
  <si>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</si>
  <si>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</si>
  <si>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</si>
  <si>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</si>
  <si>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</si>
  <si>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</si>
  <si>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</si>
  <si>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</si>
  <si>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</si>
  <si>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</si>
  <si>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</si>
  <si>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</si>
  <si>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</si>
  <si>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</si>
  <si>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</si>
  <si>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</si>
  <si>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</si>
  <si>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</si>
  <si>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</si>
  <si>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</si>
  <si>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</si>
  <si>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</si>
  <si>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</si>
  <si>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</si>
  <si>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</si>
  <si>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</si>
  <si>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</si>
  <si>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</si>
  <si>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</si>
  <si>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</si>
  <si>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</si>
  <si>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</si>
  <si>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</si>
  <si>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</si>
  <si>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</si>
  <si>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</si>
  <si>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</si>
  <si>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</si>
  <si>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</si>
  <si>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</si>
  <si>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</si>
  <si>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</si>
  <si>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</si>
  <si>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</si>
  <si>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</si>
  <si>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</si>
  <si>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</si>
  <si>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</si>
  <si>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</si>
  <si>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</si>
  <si>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</si>
  <si>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</si>
  <si>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</si>
  <si>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</si>
  <si>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</si>
  <si>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</si>
  <si>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</si>
  <si>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</si>
  <si>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</si>
  <si>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</si>
  <si>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</si>
  <si>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</si>
  <si>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</si>
  <si>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</si>
  <si>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</si>
  <si>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</si>
  <si>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</si>
  <si>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</si>
  <si>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</si>
  <si>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</si>
  <si>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</si>
  <si>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</si>
  <si>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</si>
  <si>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</si>
  <si>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</si>
  <si>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</si>
  <si>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</si>
  <si>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</si>
  <si>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</si>
  <si>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</si>
  <si>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</si>
  <si>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</si>
  <si>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</si>
  <si>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</si>
  <si>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</si>
  <si>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</si>
  <si>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</si>
  <si>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</si>
  <si>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</si>
  <si>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</si>
  <si>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</si>
  <si>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</si>
  <si>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</si>
  <si>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</si>
  <si>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</si>
  <si>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</si>
  <si>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</si>
  <si>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</si>
  <si>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</si>
  <si>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</si>
  <si>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</si>
  <si>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</si>
  <si>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</si>
  <si>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</si>
  <si>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</si>
  <si>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</si>
  <si>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</si>
  <si>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</si>
  <si>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</si>
  <si>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</si>
  <si>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</si>
  <si>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</si>
  <si>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</si>
  <si>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</si>
  <si>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</si>
  <si>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</si>
  <si>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</si>
  <si>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</si>
  <si>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</si>
  <si>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</si>
  <si>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</si>
  <si>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</si>
  <si>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</si>
  <si>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</si>
  <si>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</si>
  <si>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</si>
  <si>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</si>
  <si>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</si>
  <si>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</si>
  <si>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</si>
  <si>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</si>
  <si>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</si>
  <si>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</si>
  <si>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</si>
  <si>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</si>
  <si>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</si>
  <si>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</si>
  <si>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</si>
  <si>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</si>
  <si>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</si>
  <si>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</si>
  <si>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</si>
  <si>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</si>
  <si>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</si>
  <si>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</si>
  <si>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</si>
  <si>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</si>
  <si>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</si>
  <si>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</si>
  <si>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</si>
  <si>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</si>
  <si>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</si>
  <si>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</si>
  <si>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</si>
  <si>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</si>
  <si>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</si>
  <si>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</si>
  <si>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</si>
  <si>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</si>
  <si>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</si>
  <si>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</si>
  <si>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</si>
  <si>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</si>
  <si>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</si>
  <si>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</si>
  <si>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</si>
  <si>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</si>
  <si>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</si>
  <si>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</si>
  <si>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</si>
  <si>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</si>
  <si>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</si>
  <si>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</si>
  <si>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</si>
  <si>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</si>
  <si>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</si>
  <si>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</si>
  <si>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</si>
  <si>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</si>
  <si>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</si>
  <si>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</si>
  <si>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</si>
  <si>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</si>
  <si>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</si>
  <si>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</si>
  <si>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</si>
  <si>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</si>
  <si>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</si>
  <si>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</si>
  <si>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</si>
  <si>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</si>
  <si>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</si>
  <si>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</si>
  <si>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</si>
  <si>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</si>
  <si>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</si>
  <si>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</si>
  <si>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</si>
  <si>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</si>
  <si>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</si>
  <si>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</si>
  <si>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</si>
  <si>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</si>
  <si>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</si>
  <si>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</si>
  <si>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</si>
  <si>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</si>
  <si>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</si>
  <si>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</si>
  <si>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</si>
  <si>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</si>
  <si>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</si>
  <si>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</si>
  <si>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</si>
  <si>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</si>
  <si>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</si>
  <si>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</si>
  <si>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</si>
  <si>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</si>
  <si>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</si>
  <si>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</si>
  <si>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</si>
  <si>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</si>
  <si>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</si>
  <si>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</si>
  <si>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</si>
  <si>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</si>
  <si>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</si>
  <si>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</si>
  <si>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</si>
  <si>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</si>
  <si>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</si>
  <si>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</si>
  <si>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</si>
  <si>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</si>
  <si>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</si>
  <si>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</si>
  <si>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</si>
  <si>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</si>
  <si>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</si>
  <si>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</si>
  <si>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</si>
  <si>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</si>
  <si>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</si>
  <si>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</si>
  <si>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</si>
  <si>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</si>
  <si>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</si>
  <si>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</si>
  <si>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</si>
  <si>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</si>
  <si>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</si>
  <si>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</si>
  <si>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</si>
  <si>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</si>
  <si>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</si>
  <si>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</si>
  <si>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</si>
  <si>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</si>
  <si>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</si>
  <si>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</si>
  <si>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</si>
  <si>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</si>
  <si>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</si>
  <si>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</si>
  <si>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</si>
  <si>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</si>
  <si>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</si>
  <si>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</si>
  <si>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</si>
  <si>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</si>
  <si>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</si>
  <si>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</si>
  <si>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</si>
  <si>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</si>
  <si>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</si>
  <si>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</si>
  <si>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</si>
  <si>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</si>
  <si>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</si>
  <si>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</si>
  <si>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</si>
  <si>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</si>
  <si>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</si>
  <si>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</si>
  <si>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</si>
  <si>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</si>
  <si>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</si>
  <si>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</si>
  <si>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</si>
  <si>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</si>
  <si>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</si>
  <si>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</si>
  <si>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</si>
  <si>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</si>
  <si>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</si>
  <si>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</si>
  <si>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</si>
  <si>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</si>
  <si>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</si>
  <si>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</si>
  <si>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</si>
  <si>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</si>
  <si>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</si>
  <si>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</si>
  <si>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</si>
  <si>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</si>
  <si>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</si>
  <si>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</si>
  <si>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</si>
  <si>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</si>
  <si>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</si>
  <si>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</si>
  <si>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</si>
  <si>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</si>
  <si>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</si>
  <si>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</si>
  <si>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</si>
  <si>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</si>
  <si>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</si>
  <si>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</si>
  <si>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</si>
  <si>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</si>
  <si>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</si>
  <si>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</si>
  <si>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</si>
  <si>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</si>
  <si>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</si>
  <si>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</si>
  <si>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</si>
  <si>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</si>
  <si>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</si>
  <si>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</si>
  <si>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</si>
  <si>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</si>
  <si>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</si>
  <si>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</si>
  <si>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</si>
  <si>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</si>
  <si>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</si>
  <si>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</si>
  <si>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</si>
  <si>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</si>
  <si>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</si>
  <si>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</si>
  <si>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</si>
  <si>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</si>
  <si>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</si>
  <si>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</si>
  <si>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</si>
  <si>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</si>
  <si>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</si>
  <si>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</si>
  <si>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</si>
  <si>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</si>
  <si>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</si>
  <si>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</si>
  <si>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</si>
  <si>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</si>
  <si>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</si>
  <si>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</si>
  <si>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</si>
  <si>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</si>
  <si>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</si>
  <si>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</si>
  <si>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</si>
  <si>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</si>
  <si>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</si>
  <si>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</si>
  <si>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</si>
  <si>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</si>
  <si>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</si>
  <si>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</si>
  <si>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</si>
  <si>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</si>
  <si>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</si>
  <si>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</si>
  <si>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</si>
  <si>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</si>
  <si>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</si>
  <si>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</si>
  <si>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</si>
  <si>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</si>
  <si>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</si>
  <si>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</si>
  <si>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</si>
  <si>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</si>
  <si>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</si>
  <si>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</si>
  <si>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</si>
  <si>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</si>
  <si>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</si>
  <si>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</si>
  <si>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</si>
  <si>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</si>
  <si>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</si>
  <si>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</si>
  <si>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</si>
  <si>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</si>
  <si>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</si>
  <si>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</si>
  <si>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</si>
  <si>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</si>
  <si>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</si>
  <si>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</si>
  <si>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</si>
  <si>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</si>
  <si>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</si>
  <si>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</si>
  <si>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</si>
  <si>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</si>
  <si>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</si>
  <si>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</si>
  <si>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</si>
  <si>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</si>
  <si>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</si>
  <si>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</si>
  <si>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</si>
  <si>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</si>
  <si>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</si>
  <si>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</si>
  <si>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</si>
  <si>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</si>
  <si>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</si>
  <si>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</si>
  <si>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</si>
  <si>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</si>
  <si>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</si>
  <si>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</si>
  <si>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</si>
  <si>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</si>
  <si>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</si>
  <si>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</si>
  <si>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</si>
  <si>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</si>
  <si>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</si>
  <si>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</si>
  <si>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</si>
  <si>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</si>
  <si>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</si>
  <si>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</si>
  <si>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</si>
  <si>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</si>
  <si>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</si>
  <si>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</si>
  <si>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</si>
  <si>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</si>
  <si>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</si>
  <si>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</si>
  <si>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</si>
  <si>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</si>
  <si>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</si>
  <si>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</si>
  <si>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</si>
  <si>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</si>
  <si>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</si>
  <si>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</si>
  <si>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</si>
  <si>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</si>
  <si>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</si>
  <si>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</si>
  <si>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</si>
  <si>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</si>
  <si>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</si>
  <si>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</si>
  <si>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</si>
  <si>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</si>
  <si>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</si>
  <si>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</si>
  <si>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</si>
  <si>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</si>
  <si>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</si>
  <si>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</si>
  <si>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</si>
  <si>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</si>
  <si>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</si>
  <si>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</si>
  <si>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</si>
  <si>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</si>
  <si>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</si>
  <si>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</si>
  <si>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</si>
  <si>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</si>
  <si>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</si>
  <si>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</si>
  <si>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</si>
  <si>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</si>
  <si>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</si>
  <si>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</si>
  <si>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</si>
  <si>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</si>
  <si>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</si>
  <si>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</si>
  <si>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</si>
  <si>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</si>
  <si>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</si>
  <si>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</si>
  <si>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</si>
  <si>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</si>
  <si>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</si>
  <si>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</si>
  <si>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</si>
  <si>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</si>
  <si>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</si>
  <si>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</si>
  <si>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</si>
  <si>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</si>
  <si>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</si>
  <si>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</si>
  <si>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</si>
  <si>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</si>
  <si>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</si>
  <si>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</si>
  <si>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</si>
  <si>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</si>
  <si>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</si>
  <si>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</si>
  <si>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</si>
  <si>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</si>
  <si>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</si>
  <si>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</si>
  <si>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</si>
  <si>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</si>
  <si>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</si>
  <si>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</si>
  <si>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</si>
  <si>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</si>
  <si>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</si>
  <si>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</si>
  <si>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</si>
  <si>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</si>
  <si>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</si>
  <si>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</si>
  <si>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</si>
  <si>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</si>
  <si>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</si>
  <si>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</si>
  <si>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</si>
  <si>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</si>
  <si>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</si>
  <si>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</si>
  <si>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</si>
  <si>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</si>
  <si>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</si>
  <si>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</si>
  <si>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</si>
  <si>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</si>
  <si>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</si>
  <si>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</si>
  <si>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</si>
  <si>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</si>
  <si>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</si>
  <si>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</si>
  <si>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</si>
  <si>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</si>
  <si>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</si>
  <si>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</si>
  <si>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</si>
  <si>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</si>
  <si>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</si>
  <si>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</si>
  <si>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</si>
  <si>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</si>
  <si>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</si>
  <si>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</si>
  <si>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</si>
  <si>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</si>
  <si>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</si>
  <si>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</si>
  <si>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</si>
  <si>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</si>
  <si>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</si>
  <si>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</si>
  <si>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</si>
  <si>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</si>
  <si>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</si>
  <si>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</si>
  <si>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</si>
  <si>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</si>
  <si>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</si>
  <si>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</si>
  <si>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</si>
  <si>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</si>
  <si>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</si>
  <si>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</si>
  <si>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</si>
  <si>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</si>
  <si>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</si>
  <si>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</si>
  <si>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</si>
  <si>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</si>
  <si>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</si>
  <si>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</si>
  <si>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</si>
  <si>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</si>
  <si>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</si>
  <si>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</si>
  <si>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</si>
  <si>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</si>
  <si>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</si>
  <si>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</si>
  <si>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</si>
  <si>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</si>
  <si>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</si>
  <si>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</si>
  <si>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</si>
  <si>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</si>
  <si>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</si>
  <si>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</si>
  <si>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</si>
  <si>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</si>
  <si>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</si>
  <si>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</si>
  <si>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</si>
  <si>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</si>
  <si>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</si>
  <si>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</si>
  <si>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</si>
  <si>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</si>
  <si>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</si>
  <si>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</si>
  <si>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</si>
  <si>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</si>
  <si>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</si>
  <si>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</si>
  <si>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</si>
  <si>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</si>
  <si>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</si>
  <si>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</si>
  <si>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</si>
  <si>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</si>
  <si>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</si>
  <si>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</si>
  <si>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</si>
  <si>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</si>
  <si>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</si>
  <si>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</si>
  <si>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</si>
  <si>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</si>
  <si>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</si>
  <si>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</si>
  <si>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</si>
  <si>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</si>
  <si>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</si>
  <si>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</si>
  <si>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</si>
  <si>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</si>
  <si>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</si>
  <si>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</si>
  <si>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</si>
  <si>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</si>
  <si>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</si>
  <si>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</si>
  <si>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</si>
  <si>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</si>
  <si>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</si>
  <si>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</si>
  <si>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</si>
  <si>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</si>
  <si>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</si>
  <si>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</si>
  <si>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</si>
  <si>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</si>
  <si>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</si>
  <si>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</si>
  <si>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</si>
  <si>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</si>
  <si>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</si>
  <si>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</si>
  <si>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</si>
  <si>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</si>
  <si>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</si>
  <si>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</si>
  <si>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</si>
  <si>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</si>
  <si>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</si>
  <si>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</si>
  <si>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</si>
  <si>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</si>
  <si>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</si>
  <si>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</si>
  <si>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</si>
  <si>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</si>
  <si>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</si>
  <si>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</si>
  <si>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</si>
  <si>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</si>
  <si>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</si>
  <si>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</si>
  <si>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</si>
  <si>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</si>
  <si>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</si>
  <si>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</si>
  <si>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</si>
  <si>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</si>
  <si>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</si>
  <si>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</si>
  <si>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</si>
  <si>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</si>
  <si>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</si>
  <si>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</si>
  <si>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</si>
  <si>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</si>
  <si>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</si>
  <si>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</si>
  <si>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</si>
  <si>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</si>
  <si>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</si>
  <si>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</si>
  <si>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</si>
  <si>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</si>
  <si>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</si>
  <si>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</si>
  <si>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</si>
  <si>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</si>
  <si>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</si>
  <si>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</si>
  <si>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</si>
  <si>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</si>
  <si>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</si>
  <si>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</si>
  <si>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</si>
  <si>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</si>
  <si>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</si>
  <si>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</si>
  <si>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</si>
  <si>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</si>
  <si>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</si>
  <si>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</si>
  <si>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</si>
  <si>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</si>
  <si>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</si>
  <si>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</si>
  <si>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</si>
  <si>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</si>
  <si>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</si>
  <si>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</si>
  <si>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</si>
  <si>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</si>
  <si>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</si>
  <si>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</si>
  <si>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</si>
  <si>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</si>
  <si>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</si>
  <si>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</si>
  <si>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</si>
  <si>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</si>
  <si>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</si>
  <si>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</si>
  <si>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</si>
  <si>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</si>
  <si>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</si>
  <si>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</si>
  <si>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</si>
  <si>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</si>
  <si>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</si>
  <si>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</si>
  <si>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</si>
  <si>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</si>
  <si>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</si>
  <si>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</si>
  <si>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</si>
  <si>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</si>
  <si>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</si>
  <si>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</si>
  <si>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</si>
  <si>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</si>
  <si>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</si>
  <si>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</si>
  <si>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</si>
  <si>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</si>
  <si>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</si>
  <si>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</si>
  <si>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</si>
  <si>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</si>
  <si>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</si>
  <si>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</si>
  <si>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</si>
  <si>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</si>
  <si>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</si>
  <si>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</si>
  <si>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</si>
  <si>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</si>
  <si>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</si>
  <si>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</si>
  <si>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</si>
  <si>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</si>
  <si>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</si>
  <si>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</si>
  <si>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</si>
  <si>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</si>
  <si>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</si>
  <si>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</si>
  <si>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</si>
  <si>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</si>
  <si>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</si>
  <si>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</si>
  <si>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</si>
  <si>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</si>
  <si>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</si>
  <si>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</si>
  <si>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</si>
  <si>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</si>
  <si>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</si>
  <si>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</si>
  <si>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</si>
  <si>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</si>
  <si>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</si>
  <si>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</si>
  <si>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</si>
  <si>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</si>
  <si>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</si>
  <si>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</si>
  <si>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</si>
  <si>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</si>
  <si>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</si>
  <si>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</si>
  <si>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</si>
  <si>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</si>
  <si>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</si>
  <si>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</si>
  <si>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</si>
  <si>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</si>
  <si>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</si>
  <si>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</si>
  <si>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</si>
  <si>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</si>
  <si>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</si>
  <si>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</si>
  <si>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</si>
  <si>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</si>
  <si>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</si>
  <si>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</si>
  <si>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</si>
  <si>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</si>
  <si>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</si>
  <si>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</si>
  <si>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</si>
  <si>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</si>
  <si>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</si>
  <si>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</si>
  <si>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</si>
  <si>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</si>
  <si>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</si>
  <si>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</si>
  <si>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</si>
  <si>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</si>
  <si>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</si>
  <si>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</si>
  <si>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</si>
  <si>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</si>
  <si>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</si>
  <si>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</si>
  <si>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</si>
  <si>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</si>
  <si>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</si>
  <si>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</si>
  <si>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</si>
  <si>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</si>
  <si>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</si>
  <si>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</si>
  <si>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</si>
  <si>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</si>
  <si>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</si>
  <si>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</si>
  <si>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</si>
  <si>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</si>
  <si>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</si>
  <si>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</si>
  <si>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</si>
  <si>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</si>
  <si>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</si>
  <si>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</si>
  <si>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</si>
  <si>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</si>
  <si>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</si>
  <si>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</si>
  <si>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</si>
  <si>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</si>
  <si>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</si>
  <si>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</si>
  <si>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</si>
  <si>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</si>
  <si>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</si>
  <si>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</si>
  <si>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</si>
  <si>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</si>
  <si>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</si>
  <si>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</si>
  <si>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</si>
  <si>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</si>
  <si>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</si>
  <si>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</si>
  <si>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</si>
  <si>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</si>
  <si>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</si>
  <si>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</si>
  <si>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</si>
  <si>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</si>
  <si>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</si>
  <si>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</si>
  <si>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</si>
  <si>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</si>
  <si>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</si>
  <si>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</si>
  <si>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</si>
  <si>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</si>
  <si>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</si>
  <si>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</si>
  <si>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</si>
  <si>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</si>
  <si>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</si>
  <si>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</si>
  <si>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</si>
  <si>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</si>
  <si>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</si>
  <si>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</si>
  <si>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</si>
  <si>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</si>
  <si>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</si>
  <si>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</si>
  <si>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</si>
  <si>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</si>
  <si>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</si>
  <si>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</si>
  <si>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</si>
  <si>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</si>
  <si>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</si>
  <si>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</si>
  <si>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</si>
  <si>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</si>
  <si>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</si>
  <si>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</si>
  <si>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</si>
  <si>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</si>
  <si>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</si>
  <si>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</si>
  <si>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</si>
  <si>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</si>
  <si>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</si>
  <si>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</si>
  <si>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</si>
  <si>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</si>
  <si>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</si>
  <si>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</si>
  <si>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</si>
  <si>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</si>
  <si>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</si>
  <si>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</si>
  <si>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</si>
  <si>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</si>
  <si>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</si>
  <si>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</si>
  <si>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</si>
  <si>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</si>
  <si>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</si>
  <si>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</si>
  <si>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</si>
  <si>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</si>
  <si>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</si>
  <si>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</si>
  <si>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</si>
  <si>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</si>
  <si>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</si>
  <si>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</si>
  <si>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</si>
  <si>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</si>
  <si>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</si>
  <si>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</si>
  <si>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</si>
  <si>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</si>
  <si>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</si>
  <si>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</si>
  <si>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</si>
  <si>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</si>
  <si>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</si>
  <si>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</si>
  <si>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</si>
  <si>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</si>
  <si>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</si>
  <si>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</si>
  <si>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</si>
  <si>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</si>
  <si>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</si>
  <si>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</si>
  <si>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</si>
  <si>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</si>
  <si>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</si>
  <si>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</si>
  <si>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</si>
  <si>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</si>
  <si>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</si>
  <si>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</si>
  <si>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</si>
  <si>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</si>
  <si>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</si>
  <si>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</si>
  <si>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</si>
  <si>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</si>
  <si>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</si>
  <si>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</si>
  <si>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</si>
  <si>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</si>
  <si>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</si>
  <si>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</si>
  <si>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</si>
  <si>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</si>
  <si>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</si>
  <si>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</si>
  <si>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</si>
  <si>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</si>
  <si>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</si>
  <si>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</si>
  <si>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</si>
  <si>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</si>
  <si>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</si>
  <si>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</si>
  <si>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</si>
  <si>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</si>
  <si>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</si>
  <si>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</si>
  <si>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</si>
  <si>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</si>
  <si>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</si>
  <si>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</si>
  <si>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</si>
  <si>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</si>
  <si>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</si>
  <si>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</si>
  <si>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</si>
  <si>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</si>
  <si>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</si>
  <si>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</si>
  <si>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</si>
  <si>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</si>
  <si>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</si>
  <si>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</si>
  <si>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</si>
  <si>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</si>
  <si>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</si>
  <si>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</si>
  <si>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</si>
  <si>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</si>
  <si>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</si>
  <si>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</si>
  <si>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</si>
  <si>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</si>
  <si>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</si>
  <si>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</si>
  <si>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</si>
  <si>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</si>
  <si>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</si>
  <si>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</si>
  <si>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</si>
  <si>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</si>
  <si>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</si>
  <si>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</si>
  <si>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</si>
  <si>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</si>
  <si>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</si>
  <si>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</si>
  <si>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</si>
  <si>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</si>
  <si>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</si>
  <si>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</si>
  <si>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</si>
  <si>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</si>
  <si>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</si>
  <si>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</si>
  <si>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</si>
  <si>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</si>
  <si>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</si>
  <si>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</si>
  <si>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</si>
  <si>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</si>
  <si>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</si>
  <si>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</si>
  <si>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</si>
  <si>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</si>
  <si>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</si>
  <si>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</si>
  <si>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</si>
  <si>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</si>
  <si>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</si>
  <si>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</si>
  <si>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</si>
  <si>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</si>
  <si>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</si>
  <si>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</si>
  <si>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</si>
  <si>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</si>
  <si>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</si>
  <si>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</si>
  <si>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</si>
  <si>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</si>
  <si>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</si>
  <si>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</si>
  <si>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</si>
  <si>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</si>
  <si>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</si>
  <si>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</si>
  <si>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</si>
  <si>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</si>
  <si>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</si>
  <si>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</si>
  <si>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</si>
  <si>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</si>
  <si>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</si>
  <si>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</si>
  <si>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</si>
  <si>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</si>
  <si>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</si>
  <si>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</si>
  <si>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</si>
  <si>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</si>
  <si>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</si>
  <si>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</si>
  <si>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</si>
  <si>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</si>
  <si>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</si>
  <si>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</si>
  <si>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</si>
  <si>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</si>
  <si>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</si>
  <si>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</si>
  <si>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</si>
  <si>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</si>
  <si>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</si>
  <si>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</si>
  <si>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</si>
  <si>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</si>
  <si>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</si>
  <si>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</si>
  <si>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</si>
  <si>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</si>
  <si>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</si>
  <si>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</si>
  <si>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</si>
  <si>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</si>
  <si>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</si>
  <si>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</si>
  <si>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</si>
  <si>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</si>
  <si>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</si>
  <si>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</si>
  <si>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</si>
  <si>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</si>
  <si>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</si>
  <si>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</si>
  <si>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</si>
  <si>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</si>
  <si>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</si>
  <si>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</si>
  <si>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</si>
  <si>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</si>
  <si>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</si>
  <si>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</si>
  <si>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</si>
  <si>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</si>
  <si>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</si>
  <si>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</si>
  <si>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</si>
  <si>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</si>
  <si>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</si>
  <si>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</si>
  <si>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</si>
  <si>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</si>
  <si>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</si>
  <si>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</si>
  <si>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</si>
  <si>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</si>
  <si>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</si>
  <si>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</si>
  <si>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</si>
  <si>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</si>
  <si>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</si>
  <si>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</si>
  <si>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</si>
  <si>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</si>
  <si>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</si>
  <si>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</si>
  <si>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</si>
  <si>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</si>
  <si>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</si>
  <si>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</si>
  <si>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</si>
  <si>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</si>
  <si>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</si>
  <si>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</si>
  <si>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</si>
  <si>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</si>
  <si>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</si>
  <si>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</si>
  <si>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</si>
  <si>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</si>
  <si>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</si>
  <si>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</si>
  <si>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</si>
  <si>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</si>
  <si>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</si>
  <si>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</si>
  <si>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</si>
  <si>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</si>
  <si>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</si>
  <si>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</si>
  <si>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</si>
  <si>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</si>
  <si>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</si>
  <si>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</si>
  <si>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</si>
  <si>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</si>
  <si>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</si>
  <si>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</si>
  <si>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</si>
  <si>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</si>
  <si>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</si>
  <si>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</si>
  <si>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</si>
  <si>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</si>
  <si>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</si>
  <si>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</si>
  <si>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</si>
  <si>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</si>
  <si>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</si>
  <si>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</si>
  <si>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</si>
  <si>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</si>
  <si>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</si>
  <si>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</si>
  <si>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</si>
  <si>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</si>
  <si>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</si>
  <si>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</si>
  <si>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</si>
  <si>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</si>
  <si>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</si>
  <si>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</si>
  <si>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</si>
  <si>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</si>
  <si>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</si>
  <si>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</si>
  <si>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</si>
  <si>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</si>
  <si>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</si>
  <si>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</si>
  <si>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</si>
  <si>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</si>
  <si>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</si>
  <si>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</si>
  <si>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</si>
  <si>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</si>
  <si>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</si>
  <si>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</si>
  <si>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</si>
  <si>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</si>
  <si>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</si>
  <si>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</si>
  <si>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</si>
  <si>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</si>
  <si>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</si>
  <si>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</si>
  <si>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</si>
  <si>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</si>
  <si>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</si>
  <si>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</si>
  <si>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</si>
  <si>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</si>
  <si>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</si>
  <si>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</si>
  <si>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</si>
  <si>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</si>
  <si>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</si>
  <si>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</si>
  <si>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</si>
  <si>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</si>
  <si>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</si>
  <si>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</si>
  <si>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</si>
  <si>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</si>
  <si>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</si>
  <si>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</si>
  <si>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</si>
  <si>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</si>
  <si>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</si>
  <si>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</si>
  <si>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</si>
  <si>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</si>
  <si>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</si>
  <si>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</si>
  <si>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</si>
  <si>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</si>
  <si>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</si>
  <si>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</si>
  <si>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</si>
  <si>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</si>
  <si>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</si>
  <si>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</si>
  <si>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</si>
  <si>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</si>
  <si>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</si>
  <si>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</si>
  <si>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</si>
  <si>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</si>
  <si>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</si>
  <si>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</si>
  <si>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</si>
  <si>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</si>
  <si>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</si>
  <si>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</si>
  <si>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</si>
  <si>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</si>
  <si>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</si>
  <si>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</si>
  <si>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</si>
  <si>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</si>
  <si>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</si>
  <si>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</si>
  <si>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</si>
  <si>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</si>
  <si>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</si>
  <si>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</si>
  <si>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</si>
  <si>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</si>
  <si>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</si>
  <si>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</si>
  <si>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</si>
  <si>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</si>
  <si>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</si>
  <si>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</si>
  <si>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</si>
  <si>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</si>
  <si>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</si>
  <si>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</si>
  <si>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</si>
  <si>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</si>
  <si>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</si>
  <si>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</si>
  <si>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</si>
  <si>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</si>
  <si>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</si>
  <si>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</si>
  <si>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</si>
  <si>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</si>
  <si>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</si>
  <si>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</si>
  <si>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</si>
  <si>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</si>
  <si>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</si>
  <si>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</si>
  <si>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</si>
  <si>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</si>
  <si>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</si>
  <si>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</si>
  <si>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</si>
  <si>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</si>
  <si>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</si>
  <si>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</si>
  <si>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</si>
  <si>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</si>
  <si>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</si>
  <si>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</si>
  <si>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</si>
  <si>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</si>
  <si>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</si>
  <si>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</si>
  <si>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</si>
  <si>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</si>
  <si>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</si>
  <si>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</si>
  <si>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</si>
  <si>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</si>
  <si>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</si>
  <si>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</si>
  <si>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</si>
  <si>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</si>
  <si>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</si>
  <si>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</si>
  <si>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</si>
  <si>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</si>
  <si>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</si>
  <si>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</si>
  <si>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</si>
  <si>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</si>
  <si>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</si>
  <si>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</si>
  <si>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</si>
  <si>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</si>
  <si>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</si>
  <si>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</si>
  <si>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</si>
  <si>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</si>
  <si>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</si>
  <si>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</si>
  <si>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</si>
  <si>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</si>
  <si>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</si>
  <si>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</si>
  <si>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</si>
  <si>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</si>
  <si>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</si>
  <si>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</si>
  <si>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</si>
  <si>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</si>
  <si>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</si>
  <si>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</si>
  <si>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</si>
  <si>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</si>
  <si>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</si>
  <si>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</si>
  <si>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</si>
  <si>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</si>
  <si>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</si>
  <si>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</si>
  <si>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</si>
  <si>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</si>
  <si>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</si>
  <si>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</si>
  <si>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</si>
  <si>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</si>
  <si>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</si>
  <si>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</si>
  <si>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</si>
  <si>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</si>
  <si>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</si>
  <si>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</si>
  <si>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</si>
  <si>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</si>
  <si>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</si>
  <si>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</si>
  <si>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</si>
  <si>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</si>
  <si>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</si>
  <si>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</si>
  <si>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</si>
  <si>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</si>
  <si>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</si>
  <si>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</si>
  <si>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</si>
  <si>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</si>
  <si>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</si>
  <si>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</si>
  <si>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</si>
  <si>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</si>
  <si>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</si>
  <si>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</si>
  <si>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</si>
  <si>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</si>
  <si>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</si>
  <si>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</si>
  <si>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</si>
  <si>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</si>
  <si>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</si>
  <si>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</si>
  <si>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</si>
  <si>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</si>
  <si>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</si>
  <si>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</si>
  <si>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</si>
  <si>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</si>
  <si>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</si>
  <si>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</si>
  <si>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</si>
  <si>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</si>
  <si>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</si>
  <si>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</si>
  <si>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</si>
  <si>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</si>
  <si>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</si>
  <si>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</si>
  <si>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</si>
  <si>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</si>
  <si>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</si>
  <si>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</si>
  <si>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</si>
  <si>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</si>
  <si>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</si>
  <si>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</si>
  <si>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</si>
  <si>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</si>
  <si>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</si>
  <si>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</si>
  <si>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</si>
  <si>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</si>
  <si>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</si>
  <si>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</si>
  <si>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</si>
  <si>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</si>
  <si>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</si>
  <si>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</si>
  <si>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</si>
  <si>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</si>
  <si>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</si>
  <si>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</si>
  <si>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</si>
  <si>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</si>
  <si>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</si>
  <si>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</si>
  <si>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</si>
  <si>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</si>
  <si>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</si>
  <si>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</si>
  <si>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</si>
  <si>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</si>
  <si>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</si>
  <si>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</si>
  <si>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</si>
  <si>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</si>
  <si>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</si>
  <si>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</si>
  <si>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</si>
  <si>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</si>
  <si>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</si>
  <si>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</si>
  <si>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</si>
  <si>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</si>
  <si>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</si>
  <si>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</si>
  <si>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</si>
  <si>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</si>
  <si>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</si>
  <si>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</si>
  <si>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</si>
  <si>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</si>
  <si>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</si>
  <si>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</si>
  <si>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</si>
  <si>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</si>
  <si>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</si>
  <si>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</si>
  <si>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</si>
  <si>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</si>
  <si>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</si>
  <si>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</si>
  <si>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</si>
  <si>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</si>
  <si>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</si>
  <si>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</si>
  <si>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</si>
  <si>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</si>
  <si>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</si>
  <si>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</si>
  <si>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</si>
  <si>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</si>
  <si>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</si>
  <si>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</si>
  <si>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</si>
  <si>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</si>
  <si>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</si>
  <si>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</si>
  <si>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</si>
  <si>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</si>
  <si>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</si>
  <si>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</si>
  <si>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</si>
  <si>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</si>
  <si>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</si>
  <si>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</si>
  <si>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</si>
  <si>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</si>
  <si>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</si>
  <si>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</si>
  <si>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</si>
  <si>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</si>
  <si>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</si>
  <si>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</si>
  <si>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</si>
  <si>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</si>
  <si>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</si>
  <si>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</si>
  <si>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</si>
  <si>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</si>
  <si>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</si>
  <si>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</si>
  <si>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</si>
  <si>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</si>
  <si>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</si>
  <si>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</si>
  <si>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</si>
  <si>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</si>
  <si>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</si>
  <si>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</si>
  <si>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</si>
  <si>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</si>
  <si>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</si>
  <si>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</si>
  <si>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</si>
  <si>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</si>
  <si>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</si>
  <si>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</si>
  <si>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</si>
  <si>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</si>
  <si>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</si>
  <si>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</si>
  <si>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</si>
  <si>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</si>
  <si>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</si>
  <si>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</si>
  <si>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</si>
  <si>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</si>
  <si>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</si>
  <si>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</si>
  <si>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</si>
  <si>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</si>
  <si>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</si>
  <si>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</si>
  <si>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</si>
  <si>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</si>
  <si>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</si>
  <si>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</si>
  <si>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</si>
  <si>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</si>
  <si>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</si>
  <si>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</si>
  <si>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</si>
  <si>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</si>
  <si>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</si>
  <si>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</si>
  <si>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</si>
  <si>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</si>
  <si>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</si>
  <si>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</si>
  <si>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</si>
  <si>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</si>
  <si>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</si>
  <si>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</si>
  <si>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</si>
  <si>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</si>
  <si>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</si>
  <si>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</si>
  <si>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</si>
  <si>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</si>
  <si>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</si>
  <si>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</si>
  <si>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</si>
  <si>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</si>
  <si>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</si>
  <si>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</si>
  <si>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</si>
  <si>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</si>
  <si>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</si>
  <si>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</si>
  <si>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</si>
  <si>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</si>
  <si>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</si>
  <si>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</si>
  <si>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</si>
  <si>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</si>
  <si>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</si>
  <si>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</si>
  <si>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</si>
  <si>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</si>
  <si>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</si>
  <si>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</si>
  <si>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</si>
  <si>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</si>
  <si>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</si>
  <si>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</si>
  <si>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</si>
  <si>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</si>
  <si>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</si>
  <si>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</si>
  <si>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</si>
  <si>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</si>
  <si>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</si>
  <si>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</si>
  <si>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</si>
  <si>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</si>
  <si>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</si>
  <si>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</si>
  <si>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</si>
  <si>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</si>
  <si>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</si>
  <si>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</si>
  <si>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</si>
  <si>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</si>
  <si>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</si>
  <si>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</si>
  <si>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</si>
  <si>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</si>
  <si>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</si>
  <si>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</si>
  <si>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</si>
  <si>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</si>
  <si>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</si>
  <si>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</si>
  <si>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</si>
  <si>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</si>
  <si>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</si>
  <si>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</si>
  <si>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</si>
  <si>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</si>
  <si>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</si>
  <si>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</si>
  <si>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</si>
  <si>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</si>
  <si>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</si>
  <si>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</si>
  <si>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</si>
  <si>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</si>
  <si>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</si>
  <si>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</si>
  <si>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</si>
  <si>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</si>
  <si>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</si>
  <si>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</si>
  <si>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</si>
  <si>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</si>
  <si>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</si>
  <si>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</si>
  <si>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</si>
  <si>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</si>
  <si>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</si>
  <si>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</si>
  <si>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</si>
  <si>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</si>
  <si>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</si>
  <si>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</si>
  <si>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</si>
  <si>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</si>
  <si>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</si>
  <si>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</si>
  <si>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</si>
  <si>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</si>
  <si>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</si>
  <si>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</si>
  <si>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</si>
  <si>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</si>
  <si>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</si>
  <si>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</si>
  <si>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</si>
  <si>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</si>
  <si>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</si>
  <si>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</si>
  <si>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</si>
  <si>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</si>
  <si>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</si>
  <si>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</si>
  <si>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</si>
  <si>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</si>
  <si>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</si>
  <si>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</si>
  <si>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</si>
  <si>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</si>
  <si>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</si>
  <si>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</si>
  <si>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</si>
  <si>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</si>
  <si>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</si>
  <si>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</si>
  <si>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</si>
  <si>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</si>
  <si>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</si>
  <si>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</si>
  <si>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</si>
  <si>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</si>
  <si>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</si>
  <si>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</si>
  <si>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</si>
  <si>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</si>
  <si>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</si>
  <si>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</si>
  <si>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</si>
  <si>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</si>
  <si>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</si>
  <si>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</si>
  <si>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</si>
  <si>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</si>
  <si>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</si>
  <si>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</si>
  <si>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</si>
  <si>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</si>
  <si>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</si>
  <si>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</si>
  <si>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</si>
  <si>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</si>
  <si>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</si>
  <si>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</si>
  <si>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</si>
  <si>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</si>
  <si>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</si>
  <si>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</si>
  <si>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</si>
  <si>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</si>
  <si>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</si>
  <si>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</si>
  <si>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</si>
  <si>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</si>
  <si>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</si>
  <si>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</si>
  <si>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</si>
  <si>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</si>
  <si>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</si>
  <si>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</si>
  <si>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</si>
  <si>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</si>
  <si>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</si>
  <si>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</si>
  <si>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</si>
  <si>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</si>
  <si>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</si>
  <si>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</si>
  <si>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</si>
  <si>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</si>
  <si>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</si>
  <si>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</si>
  <si>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</si>
  <si>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</si>
  <si>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</si>
  <si>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</si>
  <si>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</si>
  <si>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</si>
  <si>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</si>
  <si>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</si>
  <si>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</si>
  <si>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</si>
  <si>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</si>
  <si>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</si>
  <si>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</si>
  <si>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</si>
  <si>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</si>
  <si>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</si>
  <si>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</si>
  <si>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</si>
  <si>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</si>
  <si>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</si>
  <si>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</si>
  <si>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</si>
  <si>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</si>
  <si>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</si>
  <si>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</si>
  <si>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</si>
  <si>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</si>
  <si>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</si>
  <si>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</si>
  <si>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</si>
  <si>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</si>
  <si>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</si>
  <si>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</si>
  <si>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</si>
  <si>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</si>
  <si>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</si>
  <si>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</si>
  <si>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</si>
  <si>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</si>
  <si>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</si>
  <si>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</si>
  <si>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</si>
  <si>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</si>
  <si>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</si>
  <si>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</si>
  <si>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</si>
  <si>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</si>
  <si>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</si>
  <si>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</si>
  <si>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</si>
  <si>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</si>
  <si>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</si>
  <si>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</si>
  <si>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</si>
  <si>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</si>
  <si>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</si>
  <si>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</si>
  <si>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</si>
  <si>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</si>
  <si>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</si>
  <si>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</si>
  <si>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</si>
  <si>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</si>
  <si>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</si>
  <si>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</si>
  <si>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</si>
  <si>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</si>
  <si>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</si>
  <si>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</si>
  <si>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</si>
  <si>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</si>
  <si>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</si>
  <si>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</si>
  <si>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</si>
  <si>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</si>
  <si>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</si>
  <si>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</si>
  <si>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</si>
  <si>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</si>
  <si>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</si>
  <si>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</si>
  <si>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</si>
  <si>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</si>
  <si>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</si>
  <si>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</si>
  <si>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</si>
  <si>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</si>
  <si>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</si>
  <si>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</si>
  <si>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</si>
  <si>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</si>
  <si>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</si>
  <si>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</si>
  <si>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</si>
  <si>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</si>
  <si>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</si>
  <si>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</si>
  <si>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</si>
  <si>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</si>
  <si>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</si>
  <si>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</si>
  <si>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</si>
  <si>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</si>
  <si>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</si>
  <si>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</si>
  <si>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</si>
  <si>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</si>
  <si>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</si>
  <si>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</si>
  <si>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</si>
  <si>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</si>
  <si>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</si>
  <si>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</si>
  <si>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</si>
  <si>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</si>
  <si>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</si>
  <si>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</si>
  <si>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</si>
  <si>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</si>
  <si>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</si>
  <si>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</si>
  <si>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</si>
  <si>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</si>
  <si>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</si>
  <si>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</si>
  <si>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</si>
  <si>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</si>
  <si>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</si>
  <si>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</si>
  <si>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</si>
  <si>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</si>
  <si>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</si>
  <si>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</si>
  <si>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</si>
  <si>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</si>
  <si>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</si>
  <si>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</si>
  <si>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</si>
  <si>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</si>
  <si>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</si>
  <si>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</si>
  <si>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</si>
  <si>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</si>
  <si>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</si>
  <si>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</si>
  <si>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</si>
  <si>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</si>
  <si>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</si>
  <si>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</si>
  <si>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</si>
  <si>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</si>
  <si>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</si>
  <si>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</si>
  <si>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</si>
  <si>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</si>
  <si>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</si>
  <si>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</si>
  <si>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</si>
  <si>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</si>
  <si>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</si>
  <si>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</si>
  <si>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</si>
  <si>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</si>
  <si>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</si>
  <si>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</si>
  <si>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</si>
  <si>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</si>
  <si>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</si>
  <si>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</si>
  <si>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</si>
  <si>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</si>
  <si>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</si>
  <si>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</si>
  <si>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</si>
  <si>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</si>
  <si>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</si>
  <si>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</si>
  <si>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</si>
  <si>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</si>
  <si>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</si>
  <si>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</si>
  <si>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</si>
  <si>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</si>
  <si>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</si>
  <si>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</si>
  <si>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</si>
  <si>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</si>
  <si>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</si>
  <si>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</si>
  <si>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</si>
  <si>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</si>
  <si>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</si>
  <si>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</si>
  <si>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</si>
  <si>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</si>
  <si>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</si>
  <si>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</si>
  <si>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</si>
  <si>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</si>
  <si>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</si>
  <si>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</si>
  <si>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</si>
  <si>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</si>
  <si>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</si>
  <si>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</si>
  <si>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</si>
  <si>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</si>
  <si>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</si>
  <si>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</si>
  <si>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</si>
  <si>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</si>
  <si>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</si>
  <si>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</si>
  <si>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</si>
  <si>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</si>
  <si>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</si>
  <si>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</si>
  <si>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</si>
  <si>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</si>
  <si>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</si>
  <si>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</si>
  <si>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</si>
  <si>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</si>
  <si>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</si>
  <si>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</si>
  <si>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</si>
  <si>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</si>
  <si>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</si>
  <si>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</si>
  <si>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</si>
  <si>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</si>
  <si>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</si>
  <si>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</si>
  <si>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</si>
  <si>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</si>
  <si>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</si>
  <si>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</si>
  <si>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</si>
  <si>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</si>
  <si>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</si>
  <si>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</si>
  <si>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</si>
  <si>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</si>
  <si>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</si>
  <si>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</si>
  <si>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</si>
  <si>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</si>
  <si>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</si>
  <si>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</si>
  <si>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</si>
  <si>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</si>
  <si>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</si>
  <si>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</si>
  <si>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</si>
  <si>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</si>
  <si>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</si>
  <si>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</si>
  <si>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</si>
  <si>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</si>
  <si>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</si>
  <si>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</si>
  <si>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</si>
  <si>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</si>
  <si>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</si>
  <si>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</si>
  <si>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</si>
  <si>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</si>
  <si>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</si>
  <si>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</si>
  <si>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</si>
  <si>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</si>
  <si>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</si>
  <si>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</si>
  <si>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</si>
  <si>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</si>
  <si>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</si>
  <si>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</si>
  <si>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</si>
  <si>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</si>
  <si>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</si>
  <si>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</si>
  <si>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</si>
  <si>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</si>
  <si>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</si>
  <si>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</si>
  <si>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</si>
  <si>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</si>
  <si>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</si>
  <si>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</si>
  <si>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</si>
  <si>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</si>
  <si>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</si>
  <si>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</si>
  <si>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</si>
  <si>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</si>
  <si>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</si>
  <si>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</si>
  <si>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</si>
  <si>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</si>
  <si>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</si>
  <si>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</si>
  <si>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</si>
  <si>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</si>
  <si>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</si>
  <si>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</si>
  <si>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</si>
  <si>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</si>
  <si>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</si>
  <si>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</si>
  <si>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</si>
  <si>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</si>
  <si>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</si>
  <si>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</si>
  <si>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</si>
  <si>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</si>
  <si>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</si>
  <si>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</si>
  <si>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</si>
  <si>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</si>
  <si>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</si>
  <si>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</si>
  <si>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</si>
  <si>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</si>
  <si>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</si>
  <si>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</si>
  <si>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</si>
  <si>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</si>
  <si>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</si>
  <si>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</si>
  <si>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</si>
  <si>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</si>
  <si>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</si>
  <si>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</si>
  <si>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</si>
  <si>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</si>
  <si>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</si>
  <si>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</si>
  <si>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</si>
  <si>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</si>
  <si>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</si>
  <si>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</si>
  <si>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</si>
  <si>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</si>
  <si>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</si>
  <si>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</si>
  <si>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</si>
  <si>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</si>
  <si>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</si>
  <si>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</si>
  <si>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</si>
  <si>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</si>
  <si>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</si>
  <si>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</si>
  <si>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</si>
  <si>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</si>
  <si>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</si>
  <si>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</si>
  <si>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</si>
  <si>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</si>
  <si>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</si>
  <si>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</si>
  <si>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</si>
  <si>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</si>
  <si>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</si>
  <si>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</si>
  <si>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</si>
  <si>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</si>
  <si>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</si>
  <si>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</si>
  <si>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</si>
  <si>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</si>
  <si>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</si>
  <si>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</si>
  <si>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</si>
  <si>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</si>
  <si>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</si>
  <si>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</si>
  <si>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</si>
  <si>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</si>
  <si>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</si>
  <si>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</si>
  <si>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</si>
  <si>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</si>
  <si>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</si>
  <si>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</si>
  <si>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</si>
  <si>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</si>
  <si>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</si>
  <si>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</si>
  <si>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</si>
  <si>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</si>
  <si>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</si>
  <si>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</si>
  <si>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</si>
  <si>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</si>
  <si>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</si>
  <si>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</si>
  <si>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</si>
  <si>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</si>
  <si>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</si>
  <si>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</si>
  <si>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</si>
  <si>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</si>
  <si>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</si>
  <si>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</si>
  <si>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</si>
  <si>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</si>
  <si>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</si>
  <si>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</si>
  <si>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</si>
  <si>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</si>
  <si>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</si>
  <si>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</si>
  <si>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</si>
  <si>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</si>
  <si>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</si>
  <si>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</si>
  <si>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</si>
  <si>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</si>
  <si>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</si>
  <si>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</si>
  <si>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</si>
  <si>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</si>
  <si>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</si>
  <si>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</si>
  <si>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</si>
  <si>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</si>
  <si>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</si>
  <si>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</si>
  <si>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</si>
  <si>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</si>
  <si>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</si>
  <si>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</si>
  <si>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</si>
  <si>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</si>
  <si>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</si>
  <si>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</si>
  <si>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</si>
  <si>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</si>
  <si>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</si>
  <si>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</si>
  <si>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</si>
  <si>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</si>
  <si>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</si>
  <si>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</si>
  <si>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</si>
  <si>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</si>
  <si>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</si>
  <si>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</si>
  <si>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</si>
  <si>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</si>
  <si>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</si>
  <si>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</si>
  <si>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</si>
  <si>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</si>
  <si>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</si>
  <si>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</si>
  <si>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</si>
  <si>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</si>
  <si>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</si>
  <si>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</si>
  <si>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</si>
  <si>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</si>
  <si>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</si>
  <si>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</si>
  <si>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</si>
  <si>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</si>
  <si>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</si>
  <si>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</si>
  <si>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</si>
  <si>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</si>
  <si>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</si>
  <si>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</si>
  <si>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</si>
  <si>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</si>
  <si>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</si>
  <si>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</si>
  <si>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</si>
  <si>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</si>
  <si>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</si>
  <si>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</si>
  <si>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</si>
  <si>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</si>
  <si>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</si>
  <si>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</si>
  <si>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</si>
  <si>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</si>
  <si>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</si>
  <si>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</si>
  <si>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</si>
  <si>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</si>
  <si>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</si>
  <si>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</si>
  <si>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</si>
  <si>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</si>
  <si>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</si>
  <si>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</si>
  <si>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</si>
  <si>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</si>
  <si>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</si>
  <si>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</si>
  <si>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</si>
  <si>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</si>
  <si>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</si>
  <si>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</si>
  <si>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</si>
  <si>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</si>
  <si>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</si>
  <si>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</si>
  <si>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</si>
  <si>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</si>
  <si>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</si>
  <si>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</si>
  <si>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</si>
  <si>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</si>
  <si>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</si>
  <si>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</si>
  <si>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</si>
  <si>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</si>
  <si>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</si>
  <si>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</si>
  <si>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</si>
  <si>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</si>
  <si>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</si>
  <si>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</si>
  <si>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</si>
  <si>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</si>
  <si>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</si>
  <si>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</si>
  <si>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</si>
  <si>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</si>
  <si>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</si>
  <si>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</si>
  <si>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</si>
  <si>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</si>
  <si>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</si>
  <si>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</si>
  <si>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</si>
  <si>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</si>
  <si>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</si>
  <si>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</si>
  <si>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</si>
  <si>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</si>
  <si>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</si>
  <si>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</si>
  <si>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</si>
  <si>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</si>
  <si>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</si>
  <si>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</si>
  <si>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</si>
  <si>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</si>
  <si>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</si>
  <si>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</si>
  <si>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</si>
  <si>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</si>
  <si>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</si>
  <si>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</si>
  <si>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</si>
  <si>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</si>
  <si>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</si>
  <si>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</si>
  <si>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</si>
  <si>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</si>
  <si>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</si>
  <si>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</si>
  <si>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</si>
  <si>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</si>
  <si>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</si>
  <si>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</si>
  <si>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</si>
  <si>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</si>
  <si>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</si>
  <si>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</si>
  <si>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</si>
  <si>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</si>
  <si>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</si>
  <si>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</si>
  <si>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</si>
  <si>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</si>
  <si>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</si>
  <si>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</si>
  <si>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</si>
  <si>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</si>
  <si>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</si>
  <si>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</si>
  <si>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</si>
  <si>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</si>
  <si>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</si>
  <si>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</si>
  <si>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</si>
  <si>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</si>
  <si>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</si>
  <si>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</si>
  <si>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</si>
  <si>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</si>
  <si>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</si>
  <si>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</si>
  <si>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</si>
  <si>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</si>
  <si>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</si>
  <si>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</si>
  <si>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</si>
  <si>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</si>
  <si>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</si>
  <si>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</si>
  <si>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</si>
  <si>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</si>
  <si>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</si>
  <si>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</si>
  <si>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</si>
  <si>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</si>
  <si>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</si>
  <si>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</si>
  <si>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</si>
  <si>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</si>
  <si>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</si>
  <si>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</si>
  <si>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</si>
  <si>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</si>
  <si>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</si>
  <si>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</si>
  <si>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</si>
  <si>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</si>
  <si>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</si>
  <si>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</si>
  <si>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</si>
  <si>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</si>
  <si>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</si>
  <si>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</si>
  <si>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</si>
  <si>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</si>
  <si>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</si>
  <si>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</si>
  <si>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</si>
  <si>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</si>
  <si>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</si>
  <si>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</si>
  <si>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</si>
  <si>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</si>
  <si>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</si>
  <si>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</si>
  <si>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</si>
  <si>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</si>
  <si>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</si>
  <si>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</si>
  <si>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</si>
  <si>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</si>
  <si>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</si>
  <si>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</si>
  <si>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</si>
  <si>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</si>
  <si>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</si>
  <si>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</si>
  <si>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</si>
  <si>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</si>
  <si>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</si>
  <si>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</si>
  <si>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</si>
  <si>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</si>
  <si>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</si>
  <si>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</si>
  <si>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</si>
  <si>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</si>
  <si>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</si>
  <si>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</si>
  <si>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</si>
  <si>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</si>
  <si>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</si>
  <si>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</si>
  <si>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</si>
  <si>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</si>
  <si>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</si>
  <si>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</si>
  <si>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</si>
  <si>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</si>
  <si>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</si>
  <si>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</si>
  <si>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</si>
  <si>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</si>
  <si>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</si>
  <si>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</si>
  <si>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</si>
  <si>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</si>
  <si>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</si>
  <si>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</si>
  <si>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</si>
  <si>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</si>
  <si>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</si>
  <si>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</si>
  <si>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</si>
  <si>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</si>
  <si>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</si>
  <si>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</si>
  <si>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</si>
  <si>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</si>
  <si>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</si>
  <si>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</si>
  <si>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</si>
  <si>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</si>
  <si>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</si>
  <si>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</si>
  <si>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</si>
  <si>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</si>
  <si>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</si>
  <si>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</si>
  <si>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</si>
  <si>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</si>
  <si>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</si>
  <si>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</si>
  <si>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</si>
  <si>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</si>
  <si>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</si>
  <si>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</si>
  <si>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</si>
  <si>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</si>
  <si>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</si>
  <si>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</si>
  <si>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</si>
  <si>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</si>
  <si>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</si>
  <si>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</si>
  <si>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</si>
  <si>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</si>
  <si>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</si>
  <si>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</si>
  <si>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</si>
  <si>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</si>
  <si>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</si>
  <si>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</si>
  <si>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</si>
  <si>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</si>
  <si>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</si>
  <si>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</si>
  <si>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</si>
  <si>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</si>
  <si>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</si>
  <si>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</si>
  <si>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</si>
  <si>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</si>
  <si>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</si>
  <si>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</si>
  <si>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</si>
  <si>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</si>
  <si>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</si>
  <si>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</si>
  <si>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</si>
  <si>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</si>
  <si>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</si>
  <si>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</si>
  <si>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</si>
  <si>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</si>
  <si>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</si>
  <si>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</si>
  <si>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</si>
  <si>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</si>
  <si>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</si>
  <si>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</si>
  <si>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</si>
  <si>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</si>
  <si>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</si>
  <si>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</si>
  <si>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</si>
  <si>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</si>
  <si>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</si>
  <si>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</si>
  <si>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</si>
  <si>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</si>
  <si>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</si>
  <si>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</si>
  <si>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</si>
  <si>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</si>
  <si>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</si>
  <si>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</si>
  <si>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</si>
  <si>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</si>
  <si>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</si>
  <si>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</si>
  <si>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</si>
  <si>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</si>
  <si>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</si>
  <si>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</si>
  <si>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</si>
  <si>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</si>
  <si>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</si>
  <si>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</si>
  <si>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</si>
  <si>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</si>
  <si>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</si>
  <si>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</si>
  <si>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</si>
  <si>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</si>
  <si>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</si>
  <si>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</si>
  <si>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</si>
  <si>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</si>
  <si>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</si>
  <si>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</si>
  <si>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</si>
  <si>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</si>
  <si>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</si>
  <si>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</si>
  <si>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</si>
  <si>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</si>
  <si>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</si>
  <si>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</si>
  <si>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</si>
  <si>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</si>
  <si>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</si>
  <si>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</si>
  <si>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</si>
  <si>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</si>
  <si>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</si>
  <si>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</si>
  <si>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</si>
  <si>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</si>
  <si>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</si>
  <si>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</si>
  <si>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</si>
  <si>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</si>
  <si>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</si>
  <si>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</si>
  <si>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</si>
  <si>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</si>
  <si>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</si>
  <si>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</si>
  <si>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</si>
  <si>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</si>
  <si>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</si>
  <si>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</si>
  <si>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</si>
  <si>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</si>
  <si>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</si>
  <si>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</si>
  <si>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</si>
  <si>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</si>
  <si>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</si>
  <si>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</si>
  <si>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</si>
  <si>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</si>
  <si>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</si>
  <si>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</si>
  <si>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</si>
  <si>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</si>
  <si>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</si>
  <si>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</si>
  <si>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</si>
  <si>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</si>
  <si>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</si>
  <si>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</si>
  <si>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</si>
  <si>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</si>
  <si>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</si>
  <si>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</si>
  <si>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</si>
  <si>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</si>
  <si>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</si>
  <si>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</si>
  <si>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</si>
  <si>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</si>
  <si>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</si>
  <si>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</si>
  <si>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</si>
  <si>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</si>
  <si>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</si>
  <si>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</si>
  <si>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</si>
  <si>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</si>
  <si>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</si>
  <si>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</si>
  <si>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</si>
  <si>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</si>
  <si>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</si>
  <si>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</si>
  <si>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</si>
  <si>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</si>
  <si>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</si>
  <si>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</si>
  <si>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</si>
  <si>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</si>
  <si>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</si>
  <si>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</si>
  <si>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</si>
  <si>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</si>
  <si>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</si>
  <si>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</si>
  <si>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</si>
  <si>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</si>
  <si>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</si>
  <si>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</si>
  <si>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</si>
  <si>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</si>
  <si>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</si>
  <si>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</si>
  <si>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</si>
  <si>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</si>
  <si>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</si>
  <si>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</si>
  <si>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</si>
  <si>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</si>
  <si>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</si>
  <si>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</si>
  <si>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</si>
  <si>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</si>
  <si>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</si>
  <si>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</si>
  <si>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</si>
  <si>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</si>
  <si>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</si>
  <si>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</si>
  <si>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</si>
  <si>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</si>
  <si>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</si>
  <si>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</si>
  <si>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</si>
  <si>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</si>
  <si>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</si>
  <si>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</si>
  <si>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</si>
  <si>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</si>
  <si>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</si>
  <si>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</si>
  <si>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</si>
  <si>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</si>
  <si>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</si>
  <si>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</si>
  <si>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</si>
  <si>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</si>
  <si>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</si>
  <si>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</si>
  <si>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</si>
  <si>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</si>
  <si>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</si>
  <si>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</si>
  <si>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</si>
  <si>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</si>
  <si>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</si>
  <si>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</si>
  <si>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</si>
  <si>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</si>
  <si>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</si>
  <si>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</si>
  <si>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</si>
  <si>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</si>
  <si>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</si>
  <si>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</si>
  <si>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</si>
  <si>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</si>
  <si>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</si>
  <si>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</si>
  <si>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</si>
  <si>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</si>
  <si>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</si>
  <si>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</si>
  <si>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</si>
  <si>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</si>
  <si>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</si>
  <si>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</si>
  <si>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</si>
  <si>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</si>
  <si>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</si>
  <si>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</si>
  <si>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</si>
  <si>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</si>
  <si>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</si>
  <si>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</si>
  <si>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</si>
  <si>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</si>
  <si>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</si>
  <si>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</si>
  <si>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</si>
  <si>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</si>
  <si>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</si>
  <si>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</si>
  <si>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</si>
  <si>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</si>
  <si>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</si>
  <si>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</si>
  <si>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</si>
  <si>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</si>
  <si>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</si>
  <si>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</si>
  <si>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</si>
  <si>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</si>
  <si>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</si>
  <si>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</si>
  <si>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</si>
  <si>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</si>
  <si>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</si>
  <si>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</si>
  <si>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</si>
  <si>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</si>
  <si>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</si>
  <si>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</si>
  <si>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</si>
  <si>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</si>
  <si>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</si>
  <si>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</si>
  <si>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</si>
  <si>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</si>
  <si>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</si>
  <si>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</si>
  <si>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</si>
  <si>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</si>
  <si>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</si>
  <si>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</si>
  <si>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</si>
  <si>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</si>
  <si>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</si>
  <si>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</si>
  <si>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</si>
  <si>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</si>
  <si>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</si>
  <si>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</si>
  <si>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</si>
  <si>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</si>
  <si>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</si>
  <si>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</si>
  <si>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</si>
  <si>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</si>
  <si>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</si>
  <si>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</si>
  <si>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</si>
  <si>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</si>
  <si>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</si>
  <si>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</si>
  <si>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</si>
  <si>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</si>
  <si>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</si>
  <si>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</si>
  <si>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</si>
  <si>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</si>
  <si>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</si>
  <si>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</si>
  <si>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</si>
  <si>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</si>
  <si>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</si>
  <si>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</si>
  <si>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</si>
  <si>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</si>
  <si>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</si>
  <si>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</si>
  <si>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</si>
  <si>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</si>
  <si>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</si>
  <si>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</si>
  <si>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</si>
  <si>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</si>
  <si>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</si>
  <si>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</si>
  <si>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</si>
  <si>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</si>
  <si>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</si>
  <si>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</si>
  <si>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</si>
  <si>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</si>
  <si>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</si>
  <si>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</si>
  <si>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</si>
  <si>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</si>
  <si>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</si>
  <si>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</si>
  <si>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</si>
  <si>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</si>
  <si>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</si>
  <si>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</si>
  <si>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</si>
  <si>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</si>
  <si>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</si>
  <si>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</si>
  <si>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</si>
  <si>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</si>
  <si>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</si>
  <si>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</si>
  <si>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</si>
  <si>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</si>
  <si>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</si>
  <si>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</si>
  <si>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</si>
  <si>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</si>
  <si>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</si>
  <si>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</si>
  <si>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</si>
  <si>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</si>
  <si>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</si>
  <si>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</si>
  <si>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</si>
  <si>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</si>
  <si>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</si>
  <si>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</si>
  <si>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</si>
  <si>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</si>
  <si>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</si>
  <si>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</si>
  <si>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</si>
  <si>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</si>
  <si>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</si>
  <si>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</si>
  <si>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</si>
  <si>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</si>
  <si>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</si>
  <si>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</si>
  <si>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</si>
  <si>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</si>
  <si>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</si>
  <si>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</si>
  <si>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</si>
  <si>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</si>
  <si>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</si>
  <si>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</si>
  <si>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</si>
  <si>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</si>
  <si>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</si>
  <si>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</si>
  <si>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</si>
  <si>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</si>
  <si>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</si>
  <si>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</si>
  <si>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</si>
  <si>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</si>
  <si>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</si>
  <si>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</si>
  <si>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</si>
  <si>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</si>
  <si>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</si>
  <si>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</si>
  <si>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</si>
  <si>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</si>
  <si>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</si>
  <si>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</si>
  <si>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</si>
  <si>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</si>
  <si>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</si>
  <si>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</si>
  <si>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</si>
  <si>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</si>
  <si>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</si>
  <si>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</si>
  <si>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</si>
  <si>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</si>
  <si>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</si>
  <si>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</si>
  <si>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</si>
  <si>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</si>
  <si>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</si>
  <si>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</si>
  <si>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</si>
  <si>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</si>
  <si>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</si>
  <si>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</si>
  <si>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</si>
  <si>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</si>
  <si>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</si>
  <si>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</si>
  <si>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</si>
  <si>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</si>
  <si>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</si>
  <si>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</si>
  <si>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</si>
  <si>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</si>
  <si>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</si>
  <si>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</si>
  <si>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</si>
  <si>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</si>
  <si>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</si>
  <si>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</si>
  <si>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</si>
  <si>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</si>
  <si>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</si>
  <si>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</si>
  <si>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</si>
  <si>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</si>
  <si>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</si>
  <si>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</si>
  <si>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</si>
  <si>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</si>
  <si>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</si>
  <si>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</si>
  <si>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</si>
  <si>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</si>
  <si>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</si>
  <si>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</si>
  <si>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</si>
  <si>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</si>
  <si>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</si>
  <si>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</si>
  <si>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</si>
  <si>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</si>
  <si>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</si>
  <si>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</si>
  <si>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</si>
  <si>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</si>
  <si>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</si>
  <si>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</si>
  <si>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</si>
  <si>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</si>
  <si>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</si>
  <si>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</si>
  <si>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</si>
  <si>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</si>
  <si>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</si>
  <si>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</si>
  <si>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</si>
  <si>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</si>
  <si>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</si>
  <si>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</si>
  <si>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</si>
  <si>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</si>
  <si>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</si>
  <si>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</si>
  <si>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</si>
  <si>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</si>
  <si>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</si>
  <si>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</si>
  <si>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</si>
  <si>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</si>
  <si>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</si>
  <si>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</si>
  <si>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</si>
  <si>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</si>
  <si>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</si>
  <si>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</si>
  <si>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</si>
  <si>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</si>
  <si>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</si>
  <si>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</si>
  <si>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</si>
  <si>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</si>
  <si>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</si>
  <si>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</si>
  <si>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</si>
  <si>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</si>
  <si>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</si>
  <si>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</si>
  <si>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</si>
  <si>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</si>
  <si>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</si>
  <si>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</si>
  <si>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</si>
  <si>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</si>
  <si>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</si>
  <si>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</si>
  <si>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</si>
  <si>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</si>
  <si>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</si>
  <si>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</si>
  <si>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</si>
  <si>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</si>
  <si>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</si>
  <si>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</si>
  <si>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</si>
  <si>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</si>
  <si>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</si>
  <si>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</si>
  <si>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</si>
  <si>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</si>
  <si>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</si>
  <si>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</si>
  <si>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</si>
  <si>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</si>
  <si>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</si>
  <si>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</si>
  <si>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</si>
  <si>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</si>
  <si>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</si>
  <si>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</si>
  <si>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</si>
  <si>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</si>
  <si>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</si>
  <si>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</si>
  <si>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</si>
  <si>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</si>
  <si>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</si>
  <si>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</si>
  <si>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</si>
  <si>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</si>
  <si>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</si>
  <si>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</si>
  <si>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</si>
  <si>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</si>
  <si>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</si>
  <si>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</si>
  <si>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</si>
  <si>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</si>
  <si>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</si>
  <si>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</si>
  <si>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</si>
  <si>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</si>
  <si>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</si>
  <si>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</si>
  <si>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</si>
  <si>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</si>
  <si>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</si>
  <si>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</si>
  <si>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</si>
  <si>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</si>
  <si>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</si>
  <si>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</si>
  <si>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</si>
  <si>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</si>
  <si>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</si>
  <si>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</si>
  <si>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</si>
  <si>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</si>
  <si>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</si>
  <si>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</si>
  <si>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</si>
  <si>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</si>
  <si>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</si>
  <si>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</si>
  <si>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</si>
  <si>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</si>
  <si>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</si>
  <si>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</si>
  <si>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</si>
  <si>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</si>
  <si>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</si>
  <si>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</si>
  <si>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</si>
  <si>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</si>
  <si>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</si>
  <si>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</si>
  <si>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</si>
  <si>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</si>
  <si>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</si>
  <si>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</si>
  <si>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</si>
  <si>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</si>
  <si>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</si>
  <si>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</si>
  <si>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</si>
  <si>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</si>
  <si>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</si>
  <si>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</si>
  <si>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</si>
  <si>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</si>
  <si>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</si>
  <si>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</si>
  <si>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</si>
  <si>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</si>
  <si>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</si>
  <si>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</si>
  <si>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</si>
  <si>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</si>
  <si>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</si>
  <si>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</si>
  <si>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</si>
  <si>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</si>
  <si>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</si>
  <si>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</si>
  <si>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</si>
  <si>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</si>
  <si>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</si>
  <si>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</si>
  <si>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</si>
  <si>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</si>
  <si>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</si>
  <si>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</si>
  <si>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</si>
  <si>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</si>
  <si>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</si>
  <si>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</si>
  <si>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</si>
  <si>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</si>
  <si>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</si>
  <si>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</si>
  <si>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</si>
  <si>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</si>
  <si>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</si>
  <si>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</si>
  <si>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</si>
  <si>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</si>
  <si>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</si>
  <si>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</si>
  <si>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</si>
  <si>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</si>
  <si>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</si>
  <si>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</si>
  <si>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</si>
  <si>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</si>
  <si>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</si>
  <si>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</si>
  <si>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</si>
  <si>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</si>
  <si>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</si>
  <si>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</si>
  <si>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</si>
  <si>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</si>
  <si>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</si>
  <si>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</si>
  <si>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</si>
  <si>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</si>
  <si>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</si>
  <si>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</si>
  <si>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</si>
  <si>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</si>
  <si>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</si>
  <si>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</si>
  <si>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</si>
  <si>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</si>
  <si>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</si>
  <si>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</si>
  <si>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</si>
  <si>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</si>
  <si>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</si>
  <si>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</si>
  <si>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</si>
  <si>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</si>
  <si>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</si>
  <si>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</si>
  <si>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</si>
  <si>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</si>
  <si>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</si>
  <si>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</si>
  <si>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</si>
  <si>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</si>
  <si>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</si>
  <si>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</si>
  <si>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</si>
  <si>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</si>
  <si>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</si>
  <si>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</si>
  <si>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</si>
  <si>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</si>
  <si>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</si>
  <si>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</si>
  <si>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</si>
  <si>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</si>
  <si>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</si>
  <si>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</si>
  <si>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</si>
  <si>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</si>
  <si>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</si>
  <si>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</si>
  <si>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</si>
  <si>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</si>
  <si>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</si>
  <si>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</si>
  <si>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</si>
  <si>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</si>
  <si>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</si>
  <si>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</si>
  <si>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</si>
  <si>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</si>
  <si>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</si>
  <si>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</si>
  <si>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</si>
  <si>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</si>
  <si>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</si>
  <si>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</si>
  <si>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</si>
  <si>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</si>
  <si>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</si>
  <si>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</si>
  <si>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</si>
  <si>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</si>
  <si>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</si>
  <si>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</si>
  <si>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</si>
  <si>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</si>
  <si>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</si>
  <si>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</si>
  <si>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</si>
  <si>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</si>
  <si>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</si>
  <si>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</si>
  <si>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</si>
  <si>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</si>
  <si>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</si>
  <si>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</si>
  <si>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</si>
  <si>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</si>
  <si>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</si>
  <si>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</si>
  <si>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</si>
  <si>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</si>
  <si>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</si>
  <si>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</si>
  <si>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</si>
  <si>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</si>
  <si>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</si>
  <si>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</si>
  <si>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</si>
  <si>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</si>
  <si>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</si>
  <si>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</si>
  <si>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</si>
  <si>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</si>
  <si>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</si>
  <si>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</si>
  <si>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</si>
  <si>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</si>
  <si>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</si>
  <si>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</si>
  <si>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</si>
  <si>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</si>
  <si>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</si>
  <si>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</si>
  <si>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</si>
  <si>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</si>
  <si>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</si>
  <si>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</si>
  <si>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</si>
  <si>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</si>
  <si>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</si>
  <si>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</si>
  <si>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</si>
  <si>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</si>
  <si>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</si>
  <si>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</si>
  <si>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</si>
  <si>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</si>
  <si>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</si>
  <si>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</si>
  <si>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</si>
  <si>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</si>
  <si>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</si>
  <si>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</si>
  <si>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</si>
  <si>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</si>
  <si>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</si>
  <si>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</si>
  <si>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</si>
  <si>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</si>
  <si>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</si>
  <si>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</si>
  <si>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</si>
  <si>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</si>
  <si>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</si>
  <si>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</si>
  <si>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</si>
  <si>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</si>
  <si>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</si>
  <si>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</si>
  <si>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</si>
  <si>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</si>
  <si>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</si>
  <si>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</si>
  <si>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</si>
  <si>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</si>
  <si>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</si>
  <si>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</si>
  <si>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</si>
  <si>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</si>
  <si>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</si>
  <si>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</si>
  <si>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</si>
  <si>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</si>
  <si>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</si>
  <si>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</si>
  <si>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</si>
  <si>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</si>
  <si>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</si>
  <si>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</si>
  <si>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</si>
  <si>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</si>
  <si>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</si>
  <si>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</si>
  <si>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</si>
  <si>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</si>
  <si>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</si>
  <si>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</si>
  <si>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</si>
  <si>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</si>
  <si>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</si>
  <si>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</si>
  <si>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</si>
  <si>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</si>
  <si>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</si>
  <si>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</si>
  <si>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</si>
  <si>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</si>
  <si>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</si>
  <si>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</si>
  <si>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</si>
  <si>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</si>
  <si>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</si>
  <si>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</si>
  <si>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</si>
  <si>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</si>
  <si>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</si>
  <si>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</si>
  <si>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</si>
  <si>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</si>
  <si>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</si>
  <si>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</si>
  <si>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</si>
  <si>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</si>
  <si>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</si>
  <si>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</si>
  <si>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</si>
  <si>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</si>
  <si>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</si>
  <si>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</si>
  <si>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</si>
  <si>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</si>
  <si>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</si>
  <si>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</si>
  <si>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</si>
  <si>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</si>
  <si>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</si>
  <si>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</si>
  <si>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</si>
  <si>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</si>
  <si>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</si>
  <si>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</si>
  <si>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</si>
  <si>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</si>
  <si>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</si>
  <si>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</si>
  <si>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</si>
  <si>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</si>
  <si>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</si>
  <si>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</si>
  <si>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</si>
  <si>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</si>
  <si>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</si>
  <si>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</si>
  <si>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</si>
  <si>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</si>
  <si>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</si>
  <si>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</si>
  <si>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</si>
  <si>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</si>
  <si>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</si>
  <si>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</si>
  <si>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</si>
  <si>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</si>
  <si>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</si>
  <si>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</si>
  <si>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</si>
  <si>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</si>
  <si>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</si>
  <si>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</si>
  <si>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</si>
  <si>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</si>
  <si>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</si>
  <si>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</si>
  <si>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</si>
  <si>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</si>
  <si>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</si>
  <si>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</si>
  <si>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</si>
  <si>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</si>
  <si>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</si>
  <si>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</si>
  <si>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</si>
  <si>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</si>
  <si>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</si>
  <si>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</si>
  <si>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</si>
  <si>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</si>
  <si>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</si>
  <si>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</si>
  <si>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</si>
  <si>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</si>
  <si>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</si>
  <si>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</si>
  <si>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</si>
  <si>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</si>
  <si>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</si>
  <si>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</si>
  <si>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</si>
  <si>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</si>
  <si>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</si>
  <si>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</si>
  <si>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</si>
  <si>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</si>
  <si>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</si>
  <si>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</si>
  <si>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</si>
  <si>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</si>
  <si>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</si>
  <si>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</si>
  <si>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</si>
  <si>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</si>
  <si>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</si>
  <si>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</si>
  <si>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</si>
  <si>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</si>
  <si>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</si>
  <si>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</si>
  <si>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</si>
  <si>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</si>
  <si>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</si>
  <si>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</si>
  <si>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</si>
  <si>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</si>
  <si>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</si>
  <si>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</si>
  <si>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</si>
  <si>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</si>
  <si>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</si>
  <si>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</si>
  <si>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</si>
  <si>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</si>
  <si>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</si>
  <si>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</si>
  <si>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</si>
  <si>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</si>
  <si>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</si>
  <si>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</si>
  <si>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</si>
  <si>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</si>
  <si>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</si>
  <si>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</si>
  <si>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</si>
  <si>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</si>
  <si>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</si>
  <si>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</si>
  <si>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</si>
  <si>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</si>
  <si>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</si>
  <si>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</si>
  <si>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</si>
  <si>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</si>
  <si>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</si>
  <si>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</si>
  <si>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</si>
  <si>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</si>
  <si>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</si>
  <si>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</si>
  <si>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</si>
  <si>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</si>
  <si>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</si>
  <si>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</si>
  <si>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</si>
  <si>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</si>
  <si>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</si>
  <si>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</si>
  <si>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</si>
  <si>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</si>
  <si>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</si>
  <si>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</si>
  <si>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</si>
  <si>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</si>
  <si>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</si>
  <si>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</si>
  <si>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</si>
  <si>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</si>
  <si>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</si>
  <si>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</si>
  <si>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</si>
  <si>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</si>
  <si>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</si>
  <si>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</si>
  <si>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</si>
  <si>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</si>
  <si>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</si>
  <si>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</si>
  <si>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</si>
  <si>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</si>
  <si>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</si>
  <si>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</si>
  <si>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</si>
  <si>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</si>
  <si>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</si>
  <si>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</si>
  <si>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</si>
  <si>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</si>
  <si>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</si>
  <si>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</si>
  <si>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</si>
  <si>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</si>
  <si>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</si>
  <si>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</si>
  <si>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</si>
  <si>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</si>
  <si>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</si>
  <si>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</si>
  <si>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</si>
  <si>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</si>
  <si>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</si>
  <si>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</si>
  <si>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</si>
  <si>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</si>
  <si>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</si>
  <si>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</si>
  <si>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</si>
  <si>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</si>
  <si>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</si>
  <si>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</si>
  <si>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</si>
  <si>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</si>
  <si>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</si>
  <si>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</si>
  <si>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</si>
  <si>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</si>
  <si>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</si>
  <si>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</si>
  <si>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</si>
  <si>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</si>
  <si>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</si>
  <si>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</si>
  <si>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</si>
  <si>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</si>
  <si>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</si>
  <si>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</si>
  <si>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</si>
  <si>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</si>
  <si>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</si>
  <si>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</si>
  <si>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</si>
  <si>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</si>
  <si>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</si>
  <si>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</si>
  <si>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</si>
  <si>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</si>
  <si>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</si>
  <si>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</si>
  <si>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</si>
  <si>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</si>
  <si>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</si>
  <si>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</si>
  <si>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</si>
  <si>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</si>
  <si>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</si>
  <si>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</si>
  <si>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</si>
  <si>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</si>
  <si>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</si>
  <si>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</si>
  <si>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</si>
  <si>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</si>
  <si>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</si>
  <si>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</si>
  <si>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</si>
  <si>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</si>
  <si>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</si>
  <si>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</si>
  <si>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</si>
  <si>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</si>
  <si>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</si>
  <si>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</si>
  <si>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</si>
  <si>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</si>
  <si>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</si>
  <si>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</si>
  <si>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</si>
  <si>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</si>
  <si>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</si>
  <si>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</si>
  <si>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</si>
  <si>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</si>
  <si>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</si>
  <si>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</si>
  <si>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</si>
  <si>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</si>
  <si>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</si>
  <si>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</si>
  <si>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</si>
  <si>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</si>
  <si>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</si>
  <si>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</si>
  <si>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</si>
  <si>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</si>
  <si>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</si>
  <si>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</si>
  <si>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</si>
  <si>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</si>
  <si>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</si>
  <si>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</si>
  <si>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</si>
  <si>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</si>
  <si>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</si>
  <si>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</si>
  <si>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</si>
  <si>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</si>
  <si>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</si>
  <si>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</si>
  <si>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</si>
  <si>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</si>
  <si>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</si>
  <si>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</si>
  <si>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</si>
  <si>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</si>
  <si>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</si>
  <si>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</si>
  <si>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</si>
  <si>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</si>
  <si>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</si>
  <si>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</si>
  <si>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</si>
  <si>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</si>
  <si>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</si>
  <si>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</si>
  <si>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</si>
  <si>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</si>
  <si>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</si>
  <si>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</si>
  <si>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</si>
  <si>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</si>
  <si>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</si>
  <si>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</si>
  <si>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</si>
  <si>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</si>
  <si>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</si>
  <si>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</si>
  <si>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</si>
  <si>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</si>
  <si>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</si>
  <si>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</si>
  <si>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</si>
  <si>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</si>
  <si>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</si>
  <si>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</si>
  <si>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</si>
  <si>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</si>
  <si>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</si>
  <si>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</si>
  <si>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</si>
  <si>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</si>
  <si>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</si>
  <si>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</si>
  <si>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</si>
  <si>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</si>
  <si>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</si>
  <si>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</si>
  <si>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</si>
  <si>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</si>
  <si>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</si>
  <si>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</si>
  <si>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</si>
  <si>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</si>
  <si>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</si>
  <si>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</si>
  <si>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</si>
  <si>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</si>
  <si>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</si>
  <si>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</si>
  <si>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</si>
  <si>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</si>
  <si>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</si>
  <si>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</si>
  <si>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</si>
  <si>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</si>
  <si>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</si>
  <si>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</si>
  <si>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</si>
  <si>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</si>
  <si>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</si>
  <si>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</si>
  <si>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</si>
  <si>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</si>
  <si>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</si>
  <si>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</si>
  <si>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</si>
  <si>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</si>
  <si>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</si>
  <si>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</si>
  <si>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</si>
  <si>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</si>
  <si>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</si>
  <si>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</si>
  <si>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</si>
  <si>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</si>
  <si>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</si>
  <si>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</si>
  <si>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</si>
  <si>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</si>
  <si>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</si>
  <si>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</si>
  <si>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</si>
  <si>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</si>
  <si>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</si>
  <si>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</si>
  <si>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</si>
  <si>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</si>
  <si>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</si>
  <si>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</si>
  <si>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</si>
  <si>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</si>
  <si>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</si>
  <si>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</si>
  <si>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</si>
  <si>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</si>
  <si>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</si>
  <si>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</si>
  <si>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</si>
  <si>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</si>
  <si>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</si>
  <si>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</si>
  <si>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</si>
  <si>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</si>
  <si>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</si>
  <si>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</si>
  <si>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</si>
  <si>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</si>
  <si>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</si>
  <si>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</si>
  <si>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</si>
  <si>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</si>
  <si>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</si>
  <si>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</si>
  <si>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</si>
  <si>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</si>
  <si>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</si>
  <si>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</si>
  <si>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</si>
  <si>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</si>
  <si>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</si>
  <si>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</si>
  <si>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</si>
  <si>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</si>
  <si>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</si>
  <si>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</si>
  <si>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</si>
  <si>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</si>
  <si>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</si>
  <si>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</si>
  <si>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</si>
  <si>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</si>
  <si>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</si>
  <si>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</si>
  <si>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</si>
  <si>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</si>
  <si>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</si>
  <si>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</si>
  <si>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</si>
  <si>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</si>
  <si>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</si>
  <si>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</si>
  <si>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</si>
  <si>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</si>
  <si>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</si>
  <si>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</si>
  <si>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</si>
  <si>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</si>
  <si>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</si>
  <si>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</si>
  <si>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</si>
  <si>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</si>
  <si>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</si>
  <si>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</si>
  <si>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</si>
  <si>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</si>
  <si>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</si>
  <si>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</si>
  <si>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</si>
  <si>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</si>
  <si>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</si>
  <si>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</si>
  <si>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</si>
  <si>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</si>
  <si>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</si>
  <si>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</si>
  <si>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</si>
  <si>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</si>
  <si>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</si>
  <si>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</si>
  <si>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</si>
  <si>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</si>
  <si>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</si>
  <si>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</si>
  <si>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</si>
  <si>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</si>
  <si>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</si>
  <si>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</si>
  <si>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</si>
  <si>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</si>
  <si>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</si>
  <si>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</si>
  <si>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</si>
  <si>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</si>
  <si>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</si>
  <si>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</si>
  <si>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</si>
  <si>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</si>
  <si>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</si>
  <si>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</si>
  <si>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</si>
  <si>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</si>
  <si>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</si>
  <si>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</si>
  <si>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</si>
  <si>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</si>
  <si>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</si>
  <si>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</si>
  <si>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</si>
  <si>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</si>
  <si>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</si>
  <si>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</si>
  <si>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</si>
  <si>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</si>
  <si>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</si>
  <si>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</si>
  <si>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</si>
  <si>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</si>
  <si>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</si>
  <si>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</si>
  <si>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</si>
  <si>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</si>
  <si>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</si>
  <si>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</si>
  <si>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</si>
  <si>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</si>
  <si>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</si>
  <si>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</si>
  <si>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</si>
  <si>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</si>
  <si>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</si>
  <si>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</si>
  <si>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</si>
  <si>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</si>
  <si>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</si>
  <si>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</si>
  <si>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</si>
  <si>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</si>
  <si>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</si>
  <si>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</si>
  <si>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</si>
  <si>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</si>
  <si>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</si>
  <si>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</si>
  <si>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</si>
  <si>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</si>
  <si>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</si>
  <si>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</si>
  <si>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</si>
  <si>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</si>
  <si>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</si>
  <si>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</si>
  <si>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</si>
  <si>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</si>
  <si>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</si>
  <si>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</si>
  <si>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</si>
  <si>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</si>
  <si>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</si>
  <si>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</si>
  <si>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</si>
  <si>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</si>
  <si>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</si>
  <si>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</si>
  <si>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</si>
  <si>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</si>
  <si>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</si>
  <si>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</si>
  <si>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</si>
  <si>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</si>
  <si>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</si>
  <si>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</si>
  <si>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</si>
  <si>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</si>
  <si>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</si>
  <si>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</si>
  <si>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</si>
  <si>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</si>
  <si>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</si>
  <si>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</si>
  <si>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</si>
  <si>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</si>
  <si>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</si>
  <si>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</si>
  <si>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</si>
  <si>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</si>
  <si>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</si>
  <si>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</si>
  <si>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</si>
  <si>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</si>
  <si>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</si>
  <si>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</si>
  <si>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</si>
  <si>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</si>
  <si>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</si>
  <si>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</si>
  <si>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</si>
  <si>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</si>
  <si>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</si>
  <si>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</si>
  <si>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</si>
  <si>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</si>
  <si>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</si>
  <si>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</si>
  <si>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</si>
  <si>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</si>
  <si>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</si>
  <si>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</si>
  <si>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</si>
  <si>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</si>
  <si>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</si>
  <si>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</si>
  <si>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</si>
  <si>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</si>
  <si>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</si>
  <si>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</si>
  <si>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</si>
  <si>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</si>
  <si>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</si>
  <si>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</si>
  <si>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</si>
  <si>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</si>
  <si>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</si>
  <si>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</si>
  <si>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</si>
  <si>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</si>
  <si>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</si>
  <si>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</si>
  <si>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</si>
  <si>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</si>
  <si>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</si>
  <si>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</si>
  <si>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</si>
  <si>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</si>
  <si>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</si>
  <si>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</si>
  <si>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</si>
  <si>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</si>
  <si>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</si>
  <si>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</si>
  <si>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</si>
  <si>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</si>
  <si>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</si>
  <si>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</si>
  <si>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</si>
  <si>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</si>
  <si>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</si>
  <si>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</si>
  <si>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</si>
  <si>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</si>
  <si>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</si>
  <si>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</si>
  <si>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</si>
  <si>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</si>
  <si>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</si>
  <si>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</si>
  <si>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</si>
  <si>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</si>
  <si>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</si>
  <si>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</si>
  <si>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</si>
  <si>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</si>
  <si>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</si>
  <si>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</si>
  <si>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</si>
  <si>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</si>
  <si>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</si>
  <si>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</si>
  <si>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</si>
  <si>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</si>
  <si>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</si>
  <si>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</si>
  <si>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</si>
  <si>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</si>
  <si>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</si>
  <si>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</si>
  <si>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</si>
  <si>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</si>
  <si>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</si>
  <si>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</si>
  <si>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</si>
  <si>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</si>
  <si>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</si>
  <si>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</si>
  <si>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</si>
  <si>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</si>
  <si>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</si>
  <si>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</si>
  <si>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</si>
  <si>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</si>
  <si>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</si>
  <si>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</si>
  <si>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</si>
  <si>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</si>
  <si>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</si>
  <si>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</si>
  <si>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</si>
  <si>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</si>
  <si>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</si>
  <si>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</si>
  <si>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</si>
  <si>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</si>
  <si>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</si>
  <si>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</si>
  <si>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</si>
  <si>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</si>
  <si>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</si>
  <si>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</si>
  <si>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</si>
  <si>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</si>
  <si>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</si>
  <si>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</si>
  <si>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</si>
  <si>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</si>
  <si>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</si>
  <si>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</si>
  <si>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</si>
  <si>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</si>
  <si>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</si>
  <si>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</si>
  <si>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</si>
  <si>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</si>
  <si>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</si>
  <si>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</si>
  <si>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</si>
  <si>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</si>
  <si>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</si>
  <si>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</si>
  <si>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</si>
  <si>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</si>
  <si>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</si>
  <si>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</si>
  <si>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</si>
  <si>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</si>
  <si>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</si>
  <si>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</si>
  <si>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</si>
  <si>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</si>
  <si>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</si>
  <si>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</si>
  <si>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</si>
  <si>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</si>
  <si>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</si>
  <si>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</si>
  <si>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</si>
  <si>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</si>
  <si>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</si>
  <si>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</si>
  <si>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</si>
  <si>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</si>
  <si>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</si>
  <si>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</si>
  <si>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</si>
  <si>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</si>
  <si>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</si>
  <si>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</si>
  <si>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</si>
  <si>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</si>
  <si>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</si>
  <si>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</si>
  <si>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</si>
  <si>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</si>
  <si>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</si>
  <si>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</si>
  <si>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</si>
  <si>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</si>
  <si>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</si>
  <si>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</si>
  <si>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</si>
  <si>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</si>
  <si>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</si>
  <si>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</si>
  <si>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</si>
  <si>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</si>
  <si>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</si>
  <si>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</si>
  <si>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</si>
  <si>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</si>
  <si>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</si>
  <si>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</si>
  <si>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</si>
  <si>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</si>
  <si>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</si>
  <si>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</si>
  <si>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</si>
  <si>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</si>
  <si>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</si>
  <si>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</si>
  <si>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</si>
  <si>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</si>
  <si>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</si>
  <si>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</si>
  <si>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</si>
  <si>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</si>
  <si>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</si>
  <si>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</si>
  <si>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</si>
  <si>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</si>
  <si>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</si>
  <si>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</si>
  <si>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</si>
  <si>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</si>
  <si>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</si>
  <si>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</si>
  <si>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</si>
  <si>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</si>
  <si>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</si>
  <si>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</si>
  <si>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</si>
  <si>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</si>
  <si>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</si>
  <si>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</si>
  <si>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</si>
  <si>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</si>
  <si>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</si>
  <si>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</si>
  <si>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</si>
  <si>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</si>
  <si>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</si>
  <si>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</si>
  <si>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</si>
  <si>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</si>
  <si>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</si>
  <si>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</si>
  <si>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</si>
  <si>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</si>
  <si>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</si>
  <si>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</si>
  <si>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</si>
  <si>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</si>
  <si>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</si>
  <si>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</si>
  <si>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</si>
  <si>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</si>
  <si>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</si>
  <si>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</si>
  <si>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</si>
  <si>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</si>
  <si>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</si>
  <si>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</si>
  <si>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</si>
  <si>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</si>
  <si>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</si>
  <si>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</si>
  <si>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</si>
  <si>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</si>
  <si>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</si>
  <si>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</si>
  <si>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</si>
  <si>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</si>
  <si>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</si>
  <si>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</si>
  <si>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</si>
  <si>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</si>
  <si>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</si>
  <si>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</si>
  <si>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</si>
  <si>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</si>
  <si>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</si>
  <si>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</si>
  <si>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</si>
  <si>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</si>
  <si>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</si>
  <si>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</si>
  <si>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</si>
  <si>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</si>
  <si>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</si>
  <si>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</si>
  <si>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</si>
  <si>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</si>
  <si>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</si>
  <si>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</si>
  <si>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</si>
  <si>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</si>
  <si>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</si>
  <si>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</si>
  <si>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</si>
  <si>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</si>
  <si>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</si>
  <si>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</si>
  <si>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</si>
  <si>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</si>
  <si>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</si>
  <si>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</si>
  <si>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</si>
  <si>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</si>
  <si>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</si>
  <si>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</si>
  <si>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</si>
  <si>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</si>
  <si>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</si>
  <si>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</si>
  <si>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</si>
  <si>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</si>
  <si>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</si>
  <si>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</si>
  <si>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</si>
  <si>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</si>
  <si>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</si>
  <si>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</si>
  <si>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</si>
  <si>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</si>
  <si>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</si>
  <si>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</si>
  <si>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</si>
  <si>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</si>
  <si>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</si>
  <si>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</si>
  <si>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</si>
  <si>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</si>
  <si>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</si>
  <si>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</si>
  <si>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</si>
  <si>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</si>
  <si>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</si>
  <si>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</si>
  <si>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</si>
  <si>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</si>
  <si>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</si>
  <si>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</si>
  <si>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</si>
  <si>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</si>
  <si>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</si>
  <si>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</si>
  <si>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</si>
  <si>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</si>
  <si>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</si>
  <si>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</si>
  <si>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</si>
  <si>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</si>
  <si>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</si>
  <si>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</si>
  <si>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</si>
  <si>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</si>
  <si>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</si>
  <si>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</si>
  <si>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</si>
  <si>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</si>
  <si>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</si>
  <si>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</si>
  <si>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</si>
  <si>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</si>
  <si>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</si>
  <si>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</si>
  <si>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</si>
  <si>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</si>
  <si>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</si>
  <si>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</si>
  <si>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</si>
  <si>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</si>
  <si>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</si>
  <si>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</si>
  <si>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</si>
  <si>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</si>
  <si>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</si>
  <si>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</si>
  <si>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</si>
  <si>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</si>
  <si>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</si>
  <si>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</si>
  <si>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</si>
  <si>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</si>
  <si>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</si>
  <si>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</si>
  <si>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</si>
  <si>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</si>
  <si>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</si>
  <si>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</si>
  <si>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</si>
  <si>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</si>
  <si>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</si>
  <si>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</si>
  <si>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</si>
  <si>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</si>
  <si>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</si>
  <si>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</si>
  <si>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</si>
  <si>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</si>
  <si>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</si>
  <si>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</si>
  <si>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</si>
  <si>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</si>
  <si>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</si>
  <si>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</si>
  <si>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</si>
  <si>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</si>
  <si>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</si>
  <si>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</si>
  <si>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</si>
  <si>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</si>
  <si>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</si>
  <si>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</si>
  <si>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</si>
  <si>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</si>
  <si>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</si>
  <si>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</si>
  <si>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</si>
  <si>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</si>
  <si>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</si>
  <si>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</si>
  <si>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</si>
  <si>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</si>
  <si>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</si>
  <si>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</si>
  <si>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</si>
  <si>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</si>
  <si>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</si>
  <si>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</si>
  <si>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</si>
  <si>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</si>
  <si>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</si>
  <si>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</si>
  <si>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</si>
  <si>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</si>
  <si>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</si>
  <si>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</si>
  <si>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</si>
  <si>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</si>
  <si>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</si>
  <si>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</si>
  <si>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</si>
  <si>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</si>
  <si>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</si>
  <si>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</si>
  <si>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</si>
  <si>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</si>
  <si>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</si>
  <si>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</si>
  <si>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</si>
  <si>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</si>
  <si>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</si>
  <si>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</si>
  <si>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</si>
  <si>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</si>
  <si>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</si>
  <si>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</si>
  <si>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</si>
  <si>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</si>
  <si>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</si>
  <si>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</si>
  <si>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</si>
  <si>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</si>
  <si>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</si>
  <si>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</si>
  <si>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</si>
  <si>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</si>
  <si>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</si>
  <si>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</si>
  <si>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</si>
  <si>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</si>
  <si>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</si>
  <si>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</si>
  <si>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</si>
  <si>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</si>
  <si>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</si>
  <si>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</si>
  <si>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</si>
  <si>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</si>
  <si>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</si>
  <si>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</si>
  <si>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</si>
  <si>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</si>
  <si>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</si>
  <si>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</si>
  <si>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</si>
  <si>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</si>
  <si>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</si>
  <si>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</si>
  <si>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</si>
  <si>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</si>
  <si>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</si>
  <si>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</si>
  <si>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</si>
  <si>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</si>
  <si>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</si>
  <si>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</si>
  <si>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</si>
  <si>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</si>
  <si>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</si>
  <si>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</si>
  <si>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</si>
  <si>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</si>
  <si>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</si>
  <si>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</si>
  <si>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</si>
  <si>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</si>
  <si>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</si>
  <si>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</si>
  <si>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</si>
  <si>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</si>
  <si>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</si>
  <si>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</si>
  <si>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</si>
  <si>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</si>
  <si>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</si>
  <si>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</si>
  <si>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</si>
  <si>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</si>
  <si>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</si>
  <si>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</si>
  <si>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</si>
  <si>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</si>
  <si>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</si>
  <si>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</si>
  <si>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</si>
  <si>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</si>
  <si>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</si>
  <si>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</si>
  <si>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</si>
  <si>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</si>
  <si>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</si>
  <si>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</si>
  <si>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</si>
  <si>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</si>
  <si>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</si>
  <si>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</si>
  <si>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</si>
  <si>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</si>
  <si>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</si>
  <si>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</si>
  <si>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</si>
  <si>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</si>
  <si>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</si>
  <si>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</si>
  <si>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</si>
  <si>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</si>
  <si>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</si>
  <si>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</si>
  <si>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</si>
  <si>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</si>
  <si>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</si>
  <si>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</si>
  <si>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</si>
  <si>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</si>
  <si>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</si>
  <si>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</si>
  <si>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</si>
  <si>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</si>
  <si>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</si>
  <si>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</si>
  <si>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</si>
  <si>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</si>
  <si>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</si>
  <si>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</si>
  <si>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</si>
  <si>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</si>
  <si>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</si>
  <si>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</si>
  <si>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</si>
  <si>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</si>
  <si>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</si>
  <si>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</si>
  <si>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</si>
  <si>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</si>
  <si>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</si>
  <si>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</si>
  <si>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</si>
  <si>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</si>
  <si>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</si>
  <si>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</si>
  <si>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</si>
  <si>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</si>
  <si>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</si>
  <si>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</si>
  <si>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</si>
  <si>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</si>
  <si>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</si>
  <si>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</si>
  <si>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</si>
  <si>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</si>
  <si>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</si>
  <si>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</si>
  <si>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</si>
  <si>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</si>
  <si>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</si>
  <si>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</si>
  <si>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</si>
  <si>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</si>
  <si>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</si>
  <si>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</si>
  <si>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</si>
  <si>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</si>
  <si>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</si>
  <si>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</si>
  <si>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</si>
  <si>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</si>
  <si>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</si>
  <si>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</si>
  <si>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</si>
  <si>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</si>
  <si>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</si>
  <si>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</si>
  <si>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</si>
  <si>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</si>
  <si>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</si>
  <si>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</si>
  <si>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</si>
  <si>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</si>
  <si>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</si>
  <si>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</si>
  <si>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</si>
  <si>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</si>
  <si>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</si>
  <si>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</si>
  <si>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</si>
  <si>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</si>
  <si>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</si>
  <si>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</si>
  <si>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</si>
  <si>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</si>
  <si>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</si>
  <si>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</si>
  <si>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</si>
  <si>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</si>
  <si>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</si>
  <si>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</si>
  <si>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</si>
  <si>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</si>
  <si>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</si>
  <si>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</si>
  <si>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</si>
  <si>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</si>
  <si>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</si>
  <si>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</si>
  <si>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</si>
  <si>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</si>
  <si>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</si>
  <si>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</si>
  <si>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</si>
  <si>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</si>
  <si>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</si>
  <si>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</si>
  <si>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</si>
  <si>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</si>
  <si>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</si>
  <si>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</si>
  <si>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</si>
  <si>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</si>
  <si>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</si>
  <si>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</si>
  <si>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</si>
  <si>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</si>
  <si>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</si>
  <si>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</si>
  <si>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</si>
  <si>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</si>
  <si>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</si>
  <si>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</si>
  <si>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</si>
  <si>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</si>
  <si>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</si>
  <si>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</si>
  <si>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</si>
  <si>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</si>
  <si>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</si>
  <si>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</si>
  <si>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</si>
  <si>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</si>
  <si>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</si>
  <si>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</si>
  <si>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</si>
  <si>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</si>
  <si>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</si>
  <si>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</si>
  <si>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</si>
  <si>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</si>
  <si>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</si>
  <si>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</si>
  <si>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</si>
  <si>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</si>
  <si>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</si>
  <si>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</si>
  <si>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</si>
  <si>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</si>
  <si>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</si>
  <si>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</si>
  <si>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</si>
  <si>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</si>
  <si>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</si>
  <si>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</si>
  <si>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</si>
  <si>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</si>
  <si>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</si>
  <si>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</si>
  <si>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</si>
  <si>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</si>
  <si>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</si>
  <si>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</si>
  <si>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</si>
  <si>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</si>
  <si>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</si>
  <si>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</si>
  <si>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</si>
  <si>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</si>
  <si>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</si>
  <si>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</si>
  <si>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</si>
  <si>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</si>
  <si>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</si>
  <si>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</si>
  <si>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</si>
  <si>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</si>
  <si>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</si>
  <si>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</si>
  <si>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</si>
  <si>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</si>
  <si>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</si>
  <si>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</si>
  <si>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</si>
  <si>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</si>
  <si>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</si>
  <si>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</si>
  <si>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</si>
  <si>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</si>
  <si>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</si>
  <si>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</si>
  <si>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</si>
  <si>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</si>
  <si>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</si>
  <si>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</si>
  <si>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</si>
  <si>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</si>
  <si>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</si>
  <si>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</si>
  <si>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</si>
  <si>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</si>
  <si>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</si>
  <si>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</si>
  <si>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</si>
  <si>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</si>
  <si>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</si>
  <si>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</si>
  <si>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</si>
  <si>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</si>
  <si>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</si>
  <si>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</si>
  <si>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</si>
  <si>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</si>
  <si>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</si>
  <si>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</si>
  <si>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</si>
  <si>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</si>
  <si>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</si>
  <si>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</si>
  <si>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</si>
  <si>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</si>
  <si>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</si>
  <si>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</si>
  <si>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</si>
  <si>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</si>
  <si>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</si>
  <si>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</si>
  <si>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</si>
  <si>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</si>
  <si>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</si>
  <si>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</si>
  <si>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</si>
  <si>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</si>
  <si>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</si>
  <si>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</si>
  <si>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</si>
  <si>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</si>
  <si>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</si>
  <si>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</si>
  <si>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</si>
  <si>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</si>
  <si>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</si>
  <si>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</si>
  <si>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</si>
  <si>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</si>
  <si>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</si>
  <si>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</si>
  <si>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</si>
  <si>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</si>
  <si>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</si>
  <si>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</si>
  <si>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</si>
  <si>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</si>
  <si>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</si>
  <si>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</si>
  <si>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</si>
  <si>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</si>
  <si>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</si>
  <si>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</si>
  <si>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</si>
  <si>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</si>
  <si>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</si>
  <si>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</si>
  <si>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</si>
  <si>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</si>
  <si>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</si>
  <si>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</si>
  <si>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</si>
  <si>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</si>
  <si>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</si>
  <si>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</si>
  <si>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</si>
  <si>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</si>
  <si>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</si>
  <si>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</si>
  <si>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</si>
  <si>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</si>
  <si>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</si>
  <si>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</si>
  <si>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</si>
  <si>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</si>
  <si>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</si>
  <si>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</si>
  <si>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</si>
  <si>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</si>
  <si>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</si>
  <si>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</si>
  <si>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</si>
  <si>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</si>
  <si>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</si>
  <si>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</si>
  <si>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</si>
  <si>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</si>
  <si>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</si>
  <si>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</si>
  <si>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</si>
  <si>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</si>
  <si>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</si>
  <si>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</si>
  <si>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</si>
  <si>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</si>
  <si>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</si>
  <si>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</si>
  <si>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</si>
  <si>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</si>
  <si>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</si>
  <si>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</si>
  <si>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</si>
  <si>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</si>
  <si>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</si>
  <si>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</si>
  <si>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</si>
  <si>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</si>
  <si>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</si>
  <si>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</si>
  <si>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</si>
  <si>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</si>
  <si>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</si>
  <si>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</si>
  <si>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</si>
  <si>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</si>
  <si>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</si>
  <si>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</si>
  <si>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</si>
  <si>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</si>
  <si>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</si>
  <si>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</si>
  <si>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</si>
  <si>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</si>
  <si>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</si>
  <si>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</si>
  <si>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</si>
  <si>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</si>
  <si>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</si>
  <si>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</si>
  <si>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</si>
  <si>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</si>
  <si>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</si>
  <si>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</si>
  <si>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</si>
  <si>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</si>
  <si>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</si>
  <si>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</si>
  <si>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</si>
  <si>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</si>
  <si>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</si>
  <si>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</si>
  <si>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</si>
  <si>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</si>
  <si>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</si>
  <si>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</si>
  <si>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</si>
  <si>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</si>
  <si>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</si>
  <si>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</si>
  <si>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</si>
  <si>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</si>
  <si>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</si>
  <si>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</si>
  <si>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</si>
  <si>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</si>
  <si>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</si>
  <si>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</si>
  <si>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</si>
  <si>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</si>
  <si>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</si>
  <si>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</si>
  <si>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</si>
  <si>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</si>
  <si>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</si>
  <si>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</si>
  <si>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</si>
  <si>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</si>
  <si>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</si>
  <si>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</si>
  <si>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</si>
  <si>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</si>
  <si>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</si>
  <si>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</si>
  <si>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</si>
  <si>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</si>
  <si>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</si>
  <si>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</si>
  <si>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</si>
  <si>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</si>
  <si>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</si>
  <si>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</si>
  <si>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</si>
  <si>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</si>
  <si>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</si>
  <si>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</si>
  <si>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</si>
  <si>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</si>
  <si>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</si>
  <si>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</si>
  <si>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</si>
  <si>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</si>
  <si>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</si>
  <si>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</si>
  <si>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</si>
  <si>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</si>
  <si>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</si>
  <si>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</si>
  <si>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</si>
  <si>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</si>
  <si>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</si>
  <si>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</si>
  <si>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</si>
  <si>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</si>
  <si>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</si>
  <si>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</si>
  <si>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</si>
  <si>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</si>
  <si>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</si>
  <si>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</si>
  <si>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</si>
  <si>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</si>
  <si>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</si>
  <si>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</si>
  <si>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</si>
  <si>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</si>
  <si>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</si>
  <si>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</si>
  <si>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</si>
  <si>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</si>
  <si>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</si>
  <si>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</si>
  <si>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</si>
  <si>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</si>
  <si>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</si>
  <si>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</si>
  <si>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</si>
  <si>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</si>
  <si>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</si>
  <si>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</si>
  <si>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</si>
  <si>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</si>
  <si>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</si>
  <si>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</si>
  <si>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</si>
  <si>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</si>
  <si>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</si>
  <si>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</si>
  <si>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</si>
  <si>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</si>
  <si>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</si>
  <si>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</si>
  <si>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</si>
  <si>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</si>
  <si>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</si>
  <si>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</si>
  <si>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</si>
  <si>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</si>
  <si>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</si>
  <si>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</si>
  <si>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</si>
  <si>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</si>
  <si>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</si>
  <si>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</si>
  <si>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</si>
  <si>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</si>
  <si>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</si>
  <si>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</si>
  <si>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</si>
  <si>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</si>
  <si>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</si>
  <si>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</si>
  <si>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</si>
  <si>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</si>
  <si>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</si>
  <si>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</si>
  <si>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</si>
  <si>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</si>
  <si>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</si>
  <si>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</si>
  <si>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</si>
  <si>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</si>
  <si>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</si>
  <si>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</si>
  <si>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</si>
  <si>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</si>
  <si>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</si>
  <si>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</si>
  <si>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</si>
  <si>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</si>
  <si>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</si>
  <si>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</si>
  <si>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</si>
  <si>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</si>
  <si>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</si>
  <si>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</si>
  <si>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</si>
  <si>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</si>
  <si>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</si>
  <si>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</si>
  <si>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</si>
  <si>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</si>
  <si>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</si>
  <si>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</si>
  <si>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</si>
  <si>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</si>
  <si>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</si>
  <si>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</si>
  <si>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</si>
  <si>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</si>
  <si>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</si>
  <si>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</si>
  <si>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</si>
  <si>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</si>
  <si>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</si>
  <si>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</si>
  <si>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</si>
  <si>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</si>
  <si>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</si>
  <si>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</si>
  <si>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</si>
  <si>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</si>
  <si>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</si>
  <si>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</si>
  <si>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</si>
  <si>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</si>
  <si>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</si>
  <si>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</si>
  <si>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</si>
  <si>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</si>
  <si>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</si>
  <si>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</si>
  <si>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</si>
  <si>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</si>
  <si>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</si>
  <si>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</si>
  <si>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</si>
  <si>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</si>
  <si>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</si>
  <si>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</si>
  <si>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</si>
  <si>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</si>
  <si>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</si>
  <si>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</si>
  <si>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</si>
  <si>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</si>
  <si>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</si>
  <si>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</si>
  <si>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</si>
  <si>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</si>
  <si>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</si>
  <si>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</si>
  <si>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</si>
  <si>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</si>
  <si>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</si>
  <si>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</si>
  <si>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</si>
  <si>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</si>
  <si>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</si>
  <si>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</si>
  <si>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</si>
  <si>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</si>
  <si>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</si>
  <si>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</si>
  <si>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</si>
  <si>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</si>
  <si>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</si>
  <si>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</si>
  <si>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</si>
  <si>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</si>
  <si>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</si>
  <si>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</si>
  <si>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</si>
  <si>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</si>
  <si>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</si>
  <si>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</si>
  <si>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</si>
  <si>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</si>
  <si>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</si>
  <si>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</si>
  <si>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</si>
  <si>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</si>
  <si>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</si>
  <si>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</si>
  <si>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</si>
  <si>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</si>
  <si>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</si>
  <si>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</si>
  <si>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</si>
  <si>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</si>
  <si>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</si>
  <si>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</si>
  <si>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</si>
  <si>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</si>
  <si>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</si>
  <si>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</si>
  <si>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</si>
  <si>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</si>
  <si>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</si>
  <si>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</si>
  <si>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</si>
  <si>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</si>
  <si>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</si>
  <si>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</si>
  <si>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</si>
  <si>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</si>
  <si>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</si>
  <si>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</si>
  <si>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</si>
  <si>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</si>
  <si>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</si>
  <si>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</si>
  <si>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</si>
  <si>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</si>
  <si>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</si>
  <si>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</si>
  <si>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</si>
  <si>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</si>
  <si>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</si>
  <si>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</si>
  <si>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</si>
  <si>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</si>
  <si>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</si>
  <si>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</si>
  <si>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</si>
  <si>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</si>
  <si>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</si>
  <si>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</si>
  <si>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</si>
  <si>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</si>
  <si>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</si>
  <si>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</si>
  <si>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</si>
  <si>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</si>
  <si>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</si>
  <si>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</si>
  <si>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</si>
  <si>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</si>
  <si>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</si>
  <si>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</si>
  <si>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</si>
  <si>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</si>
  <si>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</si>
  <si>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</si>
  <si>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</si>
  <si>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</si>
  <si>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</si>
  <si>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</si>
  <si>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</si>
  <si>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</si>
  <si>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</si>
  <si>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</si>
  <si>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</si>
  <si>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</si>
  <si>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</si>
  <si>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</si>
  <si>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</si>
  <si>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</si>
  <si>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</si>
  <si>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</si>
  <si>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</si>
  <si>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</si>
  <si>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</si>
  <si>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</si>
  <si>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</si>
  <si>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</si>
  <si>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</si>
  <si>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</si>
  <si>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</si>
  <si>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</si>
  <si>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</si>
  <si>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</si>
  <si>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</si>
  <si>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</si>
  <si>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</si>
  <si>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</si>
  <si>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</si>
  <si>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</si>
  <si>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</si>
  <si>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</si>
  <si>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</si>
  <si>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</si>
  <si>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</si>
  <si>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</si>
  <si>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</si>
  <si>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</si>
  <si>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</si>
  <si>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</si>
  <si>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</si>
  <si>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</si>
  <si>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</si>
  <si>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</si>
  <si>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</si>
  <si>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</si>
  <si>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</si>
  <si>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</si>
  <si>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</si>
  <si>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</si>
  <si>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</si>
  <si>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</si>
  <si>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</si>
  <si>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</si>
  <si>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</si>
  <si>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</si>
  <si>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</si>
  <si>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</si>
  <si>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</si>
  <si>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</si>
  <si>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</si>
  <si>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</si>
  <si>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</si>
  <si>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</si>
  <si>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</si>
  <si>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</si>
  <si>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</si>
  <si>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</si>
  <si>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</si>
  <si>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</si>
  <si>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</si>
  <si>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</si>
  <si>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</si>
  <si>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</si>
  <si>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</si>
  <si>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</si>
  <si>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</si>
  <si>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</si>
  <si>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</si>
  <si>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</si>
  <si>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</si>
  <si>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</si>
  <si>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</si>
  <si>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</si>
  <si>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</si>
  <si>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</si>
  <si>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</si>
  <si>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</si>
  <si>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</si>
  <si>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</si>
  <si>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</si>
  <si>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</si>
  <si>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</si>
  <si>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</si>
  <si>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</si>
  <si>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</si>
  <si>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</si>
  <si>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</si>
  <si>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</si>
  <si>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</si>
  <si>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</si>
  <si>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</si>
  <si>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</si>
  <si>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</si>
  <si>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</si>
  <si>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</si>
  <si>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</si>
  <si>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</si>
  <si>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</si>
  <si>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</si>
  <si>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</si>
  <si>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</si>
  <si>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</si>
  <si>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</si>
  <si>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</si>
  <si>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</si>
  <si>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</si>
  <si>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</si>
  <si>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</si>
  <si>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</si>
  <si>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</si>
  <si>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</si>
  <si>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</si>
  <si>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</si>
  <si>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</si>
  <si>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</si>
  <si>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</si>
  <si>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</si>
  <si>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</si>
  <si>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</si>
  <si>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</si>
  <si>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</si>
  <si>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</si>
  <si>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</si>
  <si>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</si>
  <si>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</si>
  <si>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</si>
  <si>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</si>
  <si>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</si>
  <si>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</si>
  <si>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</si>
  <si>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</si>
  <si>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</si>
  <si>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</si>
  <si>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</si>
  <si>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</si>
  <si>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</si>
  <si>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</si>
  <si>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</si>
  <si>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</si>
  <si>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</si>
  <si>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</si>
  <si>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</si>
  <si>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</si>
  <si>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</si>
  <si>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</si>
  <si>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</si>
  <si>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</si>
  <si>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</si>
  <si>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</si>
  <si>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</si>
  <si>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</si>
  <si>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</si>
  <si>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</si>
  <si>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</si>
  <si>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</si>
  <si>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</si>
  <si>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</si>
  <si>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</si>
  <si>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</si>
  <si>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</si>
  <si>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</si>
  <si>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</si>
  <si>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</si>
  <si>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</si>
  <si>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</si>
  <si>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</si>
  <si>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</si>
  <si>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</si>
  <si>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</si>
  <si>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</si>
  <si>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</si>
  <si>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</si>
  <si>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</si>
  <si>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</si>
  <si>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</si>
  <si>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</si>
  <si>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</si>
  <si>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</si>
  <si>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</si>
  <si>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</si>
  <si>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</si>
  <si>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</si>
  <si>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</si>
  <si>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</si>
  <si>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</si>
  <si>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</si>
  <si>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</si>
  <si>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</si>
  <si>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</si>
  <si>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</si>
  <si>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</si>
  <si>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</si>
  <si>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</si>
  <si>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</si>
  <si>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</si>
  <si>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</si>
  <si>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</si>
  <si>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</si>
  <si>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</si>
  <si>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</si>
  <si>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</si>
  <si>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</si>
  <si>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</si>
  <si>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</si>
  <si>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</si>
  <si>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</si>
  <si>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</si>
  <si>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</si>
  <si>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</si>
  <si>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</si>
  <si>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</si>
  <si>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</si>
  <si>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</si>
  <si>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</si>
  <si>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</si>
  <si>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</si>
  <si>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</si>
  <si>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</si>
  <si>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</si>
  <si>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</si>
  <si>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</si>
  <si>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</si>
  <si>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</si>
  <si>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</si>
  <si>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</si>
  <si>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</si>
  <si>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</si>
  <si>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</si>
  <si>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</si>
  <si>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</si>
  <si>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</si>
  <si>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</si>
  <si>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</si>
  <si>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</si>
  <si>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</si>
  <si>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</si>
  <si>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</si>
  <si>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</si>
  <si>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</si>
  <si>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</si>
  <si>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</si>
  <si>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</si>
  <si>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</si>
  <si>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</si>
  <si>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</si>
  <si>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</si>
  <si>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</si>
  <si>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</si>
  <si>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</si>
  <si>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</si>
  <si>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</si>
  <si>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</si>
  <si>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</si>
  <si>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</si>
  <si>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</si>
  <si>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</si>
  <si>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</si>
  <si>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</si>
  <si>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</si>
  <si>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</si>
  <si>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</si>
  <si>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</si>
  <si>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</si>
  <si>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</si>
  <si>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</si>
  <si>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</si>
  <si>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</si>
  <si>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</si>
  <si>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</si>
  <si>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</si>
  <si>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</si>
  <si>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</si>
  <si>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</si>
  <si>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</si>
  <si>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</si>
  <si>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</si>
  <si>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</si>
  <si>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</si>
  <si>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</si>
  <si>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</si>
  <si>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</si>
  <si>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</si>
  <si>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</si>
  <si>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</si>
  <si>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</si>
  <si>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</si>
  <si>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</si>
  <si>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</si>
  <si>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</si>
  <si>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</si>
  <si>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</si>
  <si>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</si>
  <si>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</si>
  <si>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</si>
  <si>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</si>
  <si>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</si>
  <si>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</si>
  <si>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</si>
  <si>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</si>
  <si>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</si>
  <si>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</si>
  <si>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</si>
  <si>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</si>
  <si>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</si>
  <si>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</si>
  <si>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</si>
  <si>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</si>
  <si>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</si>
  <si>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</si>
  <si>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</si>
  <si>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</si>
  <si>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</si>
  <si>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</si>
  <si>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</si>
  <si>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</si>
  <si>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</si>
  <si>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</si>
  <si>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</si>
  <si>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</si>
  <si>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</si>
  <si>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</si>
  <si>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</si>
  <si>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</si>
  <si>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</si>
  <si>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</si>
  <si>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</si>
  <si>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</si>
  <si>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</si>
  <si>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</si>
  <si>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</si>
  <si>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</si>
  <si>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</si>
  <si>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</si>
  <si>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</si>
  <si>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</si>
  <si>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</si>
  <si>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</si>
  <si>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</si>
  <si>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</si>
  <si>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</si>
  <si>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</si>
  <si>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</si>
  <si>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</si>
  <si>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</si>
  <si>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</si>
  <si>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</si>
  <si>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</si>
  <si>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</si>
  <si>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</si>
  <si>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</si>
  <si>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</si>
  <si>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</si>
  <si>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</si>
  <si>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</si>
  <si>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</si>
  <si>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</si>
  <si>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</si>
  <si>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</si>
  <si>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</si>
  <si>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</si>
  <si>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</si>
  <si>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</si>
  <si>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</si>
  <si>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</si>
  <si>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</si>
  <si>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</si>
  <si>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</si>
  <si>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</si>
  <si>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</si>
  <si>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</si>
  <si>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</si>
  <si>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</si>
  <si>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</si>
  <si>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</si>
  <si>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</si>
  <si>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</si>
  <si>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</si>
  <si>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</si>
  <si>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</si>
  <si>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</si>
  <si>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</si>
  <si>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</si>
  <si>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</si>
  <si>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</si>
  <si>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</si>
  <si>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</si>
  <si>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</si>
  <si>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</si>
  <si>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</si>
  <si>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</si>
  <si>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</si>
  <si>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</si>
  <si>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</si>
  <si>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</si>
  <si>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</si>
  <si>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</si>
  <si>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</si>
  <si>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</si>
  <si>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</si>
  <si>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</si>
  <si>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</si>
  <si>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</si>
  <si>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</si>
  <si>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</si>
  <si>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</si>
  <si>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</si>
  <si>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</si>
  <si>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</si>
  <si>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</si>
  <si>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</si>
  <si>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</si>
  <si>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</si>
  <si>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</si>
  <si>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</si>
  <si>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</si>
  <si>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</si>
  <si>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</si>
  <si>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</si>
  <si>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</si>
  <si>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</si>
  <si>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</si>
  <si>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</si>
  <si>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</si>
  <si>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</si>
  <si>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</si>
  <si>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</si>
  <si>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</si>
  <si>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</si>
  <si>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</si>
  <si>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</si>
  <si>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</si>
  <si>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</si>
  <si>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</si>
  <si>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</si>
  <si>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</si>
  <si>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</si>
  <si>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</si>
  <si>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</si>
  <si>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</si>
  <si>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</si>
  <si>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</si>
  <si>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</si>
  <si>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</si>
  <si>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</si>
  <si>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</si>
  <si>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</si>
  <si>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</si>
  <si>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</si>
  <si>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</si>
  <si>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</si>
  <si>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</si>
  <si>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</si>
  <si>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</si>
  <si>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</si>
  <si>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</si>
  <si>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</si>
  <si>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</si>
  <si>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</si>
  <si>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</si>
  <si>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</si>
  <si>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</si>
  <si>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</si>
  <si>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</si>
  <si>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</si>
  <si>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</si>
  <si>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</si>
  <si>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</si>
  <si>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</si>
  <si>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</si>
  <si>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</si>
  <si>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</si>
  <si>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</si>
  <si>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</si>
  <si>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</si>
  <si>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</si>
  <si>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</si>
  <si>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</si>
  <si>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</si>
  <si>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</si>
  <si>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</si>
  <si>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</si>
  <si>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</si>
  <si>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</si>
  <si>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</si>
  <si>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</si>
  <si>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</si>
  <si>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</si>
  <si>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</si>
  <si>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</si>
  <si>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</si>
  <si>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</si>
  <si>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</si>
  <si>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</si>
  <si>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</si>
  <si>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</si>
  <si>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</si>
  <si>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</si>
  <si>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</si>
  <si>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</si>
  <si>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</si>
  <si>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</si>
  <si>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</si>
  <si>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</si>
  <si>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</si>
  <si>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</si>
  <si>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</si>
  <si>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</si>
  <si>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</si>
  <si>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</si>
  <si>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</si>
  <si>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</si>
  <si>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</si>
  <si>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</si>
  <si>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</si>
  <si>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</si>
  <si>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</si>
  <si>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</si>
  <si>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</si>
  <si>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</si>
  <si>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</si>
  <si>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</si>
  <si>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</si>
  <si>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</si>
  <si>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</si>
  <si>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</si>
  <si>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</si>
  <si>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</si>
  <si>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</si>
  <si>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</si>
  <si>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</si>
  <si>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</si>
  <si>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</si>
  <si>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</si>
  <si>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</si>
  <si>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</si>
  <si>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</si>
  <si>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</si>
  <si>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</si>
  <si>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</si>
  <si>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</si>
  <si>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</si>
  <si>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</si>
  <si>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</si>
  <si>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</si>
  <si>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</si>
  <si>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</si>
  <si>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</si>
  <si>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</si>
  <si>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</si>
  <si>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</si>
  <si>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</si>
  <si>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</si>
  <si>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</si>
  <si>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</si>
  <si>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</si>
  <si>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</si>
  <si>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</si>
  <si>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</si>
  <si>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</si>
  <si>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</si>
  <si>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</si>
  <si>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</si>
  <si>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</si>
  <si>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</si>
  <si>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</si>
  <si>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</si>
  <si>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</si>
  <si>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</si>
  <si>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</si>
  <si>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</si>
  <si>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</si>
  <si>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</si>
  <si>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</si>
  <si>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</si>
  <si>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</si>
  <si>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</si>
  <si>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</si>
  <si>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</si>
  <si>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</si>
  <si>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</si>
  <si>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</si>
  <si>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</si>
  <si>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</si>
  <si>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</si>
  <si>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</si>
  <si>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</si>
  <si>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</si>
  <si>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</si>
  <si>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</si>
  <si>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</si>
  <si>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</si>
  <si>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</si>
  <si>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</si>
  <si>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</si>
  <si>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</si>
  <si>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</si>
  <si>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</si>
  <si>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</si>
  <si>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</si>
  <si>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</si>
  <si>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</si>
  <si>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</si>
  <si>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</si>
  <si>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</si>
  <si>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</si>
  <si>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</si>
  <si>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</si>
  <si>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</si>
  <si>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</si>
  <si>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</si>
  <si>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</si>
  <si>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</si>
  <si>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</si>
  <si>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</si>
  <si>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</si>
  <si>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</si>
  <si>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</si>
  <si>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</si>
  <si>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</si>
  <si>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</si>
  <si>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</si>
  <si>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</si>
  <si>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</si>
  <si>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</si>
  <si>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</si>
  <si>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</si>
  <si>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</si>
  <si>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</si>
  <si>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</si>
  <si>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</si>
  <si>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</si>
  <si>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</si>
  <si>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</si>
  <si>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</si>
  <si>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</si>
  <si>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</si>
  <si>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</si>
  <si>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</si>
  <si>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</si>
  <si>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</si>
  <si>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</si>
  <si>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</si>
  <si>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</si>
  <si>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</si>
  <si>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</si>
  <si>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</si>
  <si>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</si>
  <si>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</si>
  <si>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</si>
  <si>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</si>
  <si>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</si>
  <si>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</si>
  <si>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</si>
  <si>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</si>
  <si>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</si>
  <si>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</si>
  <si>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</si>
  <si>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</si>
  <si>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</si>
  <si>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</si>
  <si>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</si>
  <si>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</si>
  <si>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</si>
  <si>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</si>
  <si>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</si>
  <si>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</si>
  <si>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</si>
  <si>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</si>
  <si>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</si>
  <si>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</si>
  <si>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</si>
  <si>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</si>
  <si>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</si>
  <si>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</si>
  <si>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</si>
  <si>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</si>
  <si>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</si>
  <si>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</si>
  <si>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</si>
  <si>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</si>
  <si>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</si>
  <si>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</si>
  <si>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</si>
  <si>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</si>
  <si>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</si>
  <si>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</si>
  <si>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</si>
  <si>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</si>
  <si>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</si>
  <si>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</si>
  <si>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</si>
  <si>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</si>
  <si>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</si>
  <si>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</si>
  <si>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</si>
  <si>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</si>
  <si>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</si>
  <si>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</si>
  <si>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</si>
  <si>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</si>
  <si>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</si>
  <si>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</si>
  <si>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</si>
  <si>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</si>
  <si>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</si>
  <si>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</si>
  <si>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</si>
  <si>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</si>
  <si>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</si>
  <si>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</si>
  <si>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</si>
  <si>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</si>
  <si>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</si>
  <si>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</si>
  <si>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</si>
  <si>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</si>
  <si>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</si>
  <si>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</si>
  <si>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</si>
  <si>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</si>
  <si>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</si>
  <si>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</si>
  <si>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</si>
  <si>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</si>
  <si>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</si>
  <si>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</si>
  <si>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</si>
  <si>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</si>
  <si>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</si>
  <si>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</si>
  <si>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</si>
  <si>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</si>
  <si>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</si>
  <si>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</si>
  <si>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</si>
  <si>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</si>
  <si>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</si>
  <si>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</si>
  <si>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</si>
  <si>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</si>
  <si>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</si>
  <si>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</si>
  <si>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</si>
  <si>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</si>
  <si>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</si>
  <si>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</si>
  <si>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</si>
  <si>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</si>
  <si>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</si>
  <si>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</si>
  <si>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</si>
  <si>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</si>
  <si>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</si>
  <si>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</si>
  <si>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</si>
  <si>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</si>
  <si>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</si>
  <si>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</si>
  <si>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</si>
  <si>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</si>
  <si>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</si>
  <si>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</si>
  <si>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</si>
  <si>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</si>
  <si>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</si>
  <si>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</si>
  <si>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</si>
  <si>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</si>
  <si>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</si>
  <si>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</si>
  <si>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</si>
  <si>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</si>
  <si>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</si>
  <si>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</si>
  <si>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</si>
  <si>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</si>
  <si>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</si>
  <si>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</si>
  <si>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</si>
  <si>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</si>
  <si>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</si>
  <si>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</si>
  <si>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</si>
  <si>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</si>
  <si>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</si>
  <si>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</si>
  <si>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</si>
  <si>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</si>
  <si>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</si>
  <si>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</si>
  <si>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</si>
  <si>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</si>
  <si>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</si>
  <si>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</si>
  <si>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</si>
  <si>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</si>
  <si>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</si>
  <si>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</si>
  <si>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</si>
  <si>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</si>
  <si>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</si>
  <si>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</si>
  <si>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</si>
  <si>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</si>
  <si>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</si>
  <si>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</si>
  <si>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</si>
  <si>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</si>
  <si>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</si>
  <si>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</si>
  <si>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</si>
  <si>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</si>
  <si>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</si>
  <si>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</si>
  <si>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</si>
  <si>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</si>
  <si>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</si>
  <si>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</si>
  <si>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</si>
  <si>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</si>
  <si>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</si>
  <si>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</si>
  <si>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</si>
  <si>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</si>
  <si>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</si>
  <si>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</si>
  <si>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</si>
  <si>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</si>
  <si>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</si>
  <si>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</si>
  <si>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</si>
  <si>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</si>
  <si>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</si>
  <si>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</si>
  <si>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</si>
  <si>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</si>
  <si>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</si>
  <si>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</si>
  <si>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</si>
  <si>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</si>
  <si>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</si>
  <si>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</si>
  <si>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</si>
  <si>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</si>
  <si>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</si>
  <si>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</si>
  <si>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</si>
  <si>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</si>
  <si>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</si>
  <si>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</si>
  <si>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</si>
  <si>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</si>
  <si>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</si>
  <si>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</si>
  <si>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</si>
  <si>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</si>
  <si>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</si>
  <si>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</si>
  <si>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</si>
  <si>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</si>
  <si>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</si>
  <si>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</si>
  <si>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</si>
  <si>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</si>
  <si>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</si>
  <si>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</si>
  <si>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</si>
  <si>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</si>
  <si>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</si>
  <si>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</si>
  <si>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</si>
  <si>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</si>
  <si>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</si>
  <si>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</si>
  <si>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</si>
  <si>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</si>
  <si>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</si>
  <si>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</si>
  <si>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</si>
  <si>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</si>
  <si>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</si>
  <si>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</si>
  <si>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</si>
  <si>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</si>
  <si>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</si>
  <si>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</si>
  <si>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</si>
  <si>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</si>
  <si>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</si>
  <si>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</si>
  <si>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</si>
  <si>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</si>
  <si>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</si>
  <si>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</si>
  <si>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</si>
  <si>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</si>
  <si>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</si>
  <si>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</si>
  <si>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</si>
  <si>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</si>
  <si>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</si>
  <si>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</si>
  <si>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</si>
  <si>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</si>
  <si>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</si>
  <si>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</si>
  <si>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</si>
  <si>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</si>
  <si>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</si>
  <si>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</si>
  <si>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</si>
  <si>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</si>
  <si>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</si>
  <si>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</si>
  <si>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</si>
  <si>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</si>
  <si>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</si>
  <si>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</si>
  <si>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</si>
  <si>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</si>
  <si>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</si>
  <si>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</si>
  <si>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</si>
  <si>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</si>
  <si>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</si>
  <si>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</si>
  <si>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</si>
  <si>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</si>
  <si>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</si>
  <si>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</si>
  <si>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</si>
  <si>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</si>
  <si>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</si>
  <si>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</si>
  <si>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</si>
  <si>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</si>
  <si>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</si>
  <si>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</si>
  <si>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</si>
  <si>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</si>
  <si>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</si>
  <si>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</si>
  <si>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</si>
  <si>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</si>
  <si>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</si>
  <si>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</si>
  <si>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</si>
  <si>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</si>
  <si>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</si>
  <si>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</si>
  <si>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</si>
  <si>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</si>
  <si>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</si>
  <si>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</si>
  <si>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</si>
  <si>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</si>
  <si>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</si>
  <si>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</si>
  <si>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</si>
  <si>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</si>
  <si>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</si>
  <si>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</si>
  <si>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</si>
  <si>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</si>
  <si>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</si>
  <si>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</si>
  <si>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</si>
  <si>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</si>
  <si>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</si>
  <si>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</si>
  <si>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</si>
  <si>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</si>
  <si>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</si>
  <si>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</si>
  <si>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</si>
  <si>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</si>
  <si>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</si>
  <si>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</si>
  <si>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</si>
  <si>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</si>
  <si>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</si>
  <si>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</si>
  <si>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</si>
  <si>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</si>
  <si>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</si>
  <si>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</si>
  <si>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</si>
  <si>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</si>
  <si>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</si>
  <si>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</si>
  <si>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</si>
  <si>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</si>
  <si>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</si>
  <si>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</si>
  <si>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</si>
  <si>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</si>
  <si>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</si>
  <si>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</si>
  <si>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</si>
  <si>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</si>
  <si>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</si>
  <si>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</si>
  <si>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</si>
  <si>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</si>
  <si>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</si>
  <si>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</si>
  <si>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</si>
  <si>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</si>
  <si>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</si>
  <si>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</si>
  <si>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</si>
  <si>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</si>
  <si>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</si>
  <si>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</si>
  <si>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</si>
  <si>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</si>
  <si>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</si>
  <si>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</si>
  <si>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</si>
  <si>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</si>
  <si>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</si>
  <si>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</si>
  <si>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</si>
  <si>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</si>
  <si>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</si>
  <si>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</si>
  <si>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</si>
  <si>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</si>
  <si>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</si>
  <si>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</si>
  <si>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</si>
  <si>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</si>
  <si>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</si>
  <si>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</si>
  <si>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</si>
  <si>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</si>
  <si>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</si>
  <si>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</si>
  <si>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</si>
  <si>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</si>
  <si>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</si>
  <si>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</si>
  <si>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</si>
  <si>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</si>
  <si>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</si>
  <si>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</si>
  <si>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</si>
  <si>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</si>
  <si>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</si>
  <si>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</si>
  <si>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</si>
  <si>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</si>
  <si>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</si>
  <si>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</si>
  <si>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</si>
  <si>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</si>
  <si>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</si>
  <si>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</si>
  <si>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</si>
  <si>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</si>
  <si>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</si>
  <si>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</si>
  <si>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</si>
  <si>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</si>
  <si>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</si>
  <si>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</si>
  <si>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</si>
  <si>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</si>
  <si>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</si>
  <si>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</si>
  <si>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</si>
  <si>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</si>
  <si>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</si>
  <si>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</si>
  <si>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</si>
  <si>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</si>
  <si>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</si>
  <si>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</si>
  <si>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</si>
  <si>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</si>
  <si>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</si>
  <si>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</si>
  <si>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</si>
  <si>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</si>
  <si>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</si>
  <si>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</si>
  <si>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</si>
  <si>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</si>
  <si>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</si>
  <si>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</si>
  <si>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</si>
  <si>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</si>
  <si>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</si>
  <si>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</si>
  <si>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</si>
  <si>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</si>
  <si>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</si>
  <si>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</si>
  <si>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</si>
  <si>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</si>
  <si>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</si>
  <si>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</si>
  <si>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</si>
  <si>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</si>
  <si>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</si>
  <si>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</si>
  <si>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</si>
  <si>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</si>
  <si>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</si>
  <si>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</si>
  <si>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</si>
  <si>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</si>
  <si>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</si>
  <si>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</si>
  <si>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</si>
  <si>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</si>
  <si>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</si>
  <si>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</si>
  <si>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</si>
  <si>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</si>
  <si>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</si>
  <si>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</si>
  <si>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</si>
  <si>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</si>
  <si>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</si>
  <si>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</si>
  <si>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</si>
  <si>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</si>
  <si>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</si>
  <si>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</si>
  <si>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</si>
  <si>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</si>
  <si>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</si>
  <si>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</si>
  <si>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</si>
  <si>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</si>
  <si>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</si>
  <si>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</si>
  <si>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</si>
  <si>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</si>
  <si>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</si>
  <si>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</si>
  <si>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</si>
  <si>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</si>
  <si>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</si>
  <si>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</si>
  <si>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</si>
  <si>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</si>
  <si>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</si>
  <si>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</si>
  <si>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</si>
  <si>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</si>
  <si>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</si>
  <si>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</si>
  <si>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</si>
  <si>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</si>
  <si>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</si>
  <si>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</si>
  <si>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</si>
  <si>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</si>
  <si>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</si>
  <si>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</si>
  <si>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</si>
  <si>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</si>
  <si>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</si>
  <si>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</si>
  <si>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</si>
  <si>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</si>
  <si>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</si>
  <si>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</si>
  <si>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</si>
  <si>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</si>
  <si>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</si>
  <si>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</si>
  <si>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</si>
  <si>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</si>
  <si>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</si>
  <si>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</si>
  <si>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</si>
  <si>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</si>
  <si>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</si>
  <si>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</si>
  <si>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</si>
  <si>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</si>
  <si>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</si>
  <si>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</si>
  <si>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</si>
  <si>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</si>
  <si>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</si>
  <si>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</si>
  <si>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</si>
  <si>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</si>
  <si>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</si>
  <si>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</si>
  <si>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</si>
  <si>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</si>
  <si>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</si>
  <si>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</si>
  <si>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</si>
  <si>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</si>
  <si>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</si>
  <si>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</si>
  <si>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</si>
  <si>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</si>
  <si>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</si>
  <si>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</si>
  <si>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</si>
  <si>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</si>
  <si>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</si>
  <si>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</si>
  <si>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</si>
  <si>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</si>
  <si>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</si>
  <si>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</si>
  <si>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</si>
  <si>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</si>
  <si>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</si>
  <si>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</si>
  <si>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</si>
  <si>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</si>
  <si>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</si>
  <si>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</si>
  <si>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</si>
  <si>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</si>
  <si>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</si>
  <si>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</si>
  <si>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</si>
  <si>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</si>
  <si>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</si>
  <si>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</si>
  <si>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</si>
  <si>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</si>
  <si>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</si>
  <si>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</si>
  <si>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</si>
  <si>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</si>
  <si>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</si>
  <si>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</si>
  <si>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</si>
  <si>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</si>
  <si>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</si>
  <si>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</si>
  <si>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</si>
  <si>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</si>
  <si>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</si>
  <si>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</si>
  <si>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</si>
  <si>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</si>
  <si>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</si>
  <si>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</si>
  <si>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</si>
  <si>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</si>
  <si>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</si>
  <si>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</si>
  <si>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</si>
  <si>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</si>
  <si>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</si>
  <si>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</si>
  <si>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</si>
  <si>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</si>
  <si>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</si>
  <si>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</si>
  <si>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</si>
  <si>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</si>
  <si>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</si>
  <si>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</si>
  <si>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</si>
  <si>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</si>
  <si>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</si>
  <si>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</si>
  <si>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</si>
  <si>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</si>
  <si>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</si>
  <si>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</si>
  <si>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</si>
  <si>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</si>
  <si>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</si>
  <si>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</si>
  <si>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</si>
  <si>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</si>
  <si>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</si>
  <si>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</si>
  <si>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</si>
  <si>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</si>
  <si>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</si>
  <si>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</si>
  <si>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</si>
  <si>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</si>
  <si>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</si>
  <si>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</si>
  <si>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</si>
  <si>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</si>
  <si>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</si>
  <si>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</si>
  <si>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</si>
  <si>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</si>
  <si>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</si>
  <si>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</si>
  <si>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</si>
  <si>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</si>
  <si>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</si>
  <si>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</si>
  <si>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</si>
  <si>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</si>
  <si>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</si>
  <si>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</si>
  <si>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</si>
  <si>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</si>
  <si>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</si>
  <si>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</si>
  <si>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</si>
  <si>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</si>
  <si>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</si>
  <si>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</si>
  <si>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</si>
  <si>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</si>
  <si>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</si>
  <si>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</si>
  <si>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</si>
  <si>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</si>
  <si>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</si>
  <si>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</si>
  <si>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</si>
  <si>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</si>
  <si>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</si>
  <si>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</si>
  <si>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</si>
  <si>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</si>
  <si>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</si>
  <si>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</si>
  <si>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</si>
  <si>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</si>
  <si>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</si>
  <si>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</si>
  <si>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</si>
  <si>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</si>
  <si>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</si>
  <si>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</si>
  <si>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</si>
  <si>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</si>
  <si>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</si>
  <si>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</si>
  <si>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</si>
  <si>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</si>
  <si>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</si>
  <si>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</si>
  <si>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</si>
  <si>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</si>
  <si>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</si>
  <si>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</si>
  <si>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</si>
  <si>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</si>
  <si>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</si>
  <si>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</si>
  <si>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</si>
  <si>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</si>
  <si>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</si>
  <si>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</si>
  <si>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</si>
  <si>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</si>
  <si>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</si>
  <si>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</si>
  <si>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</si>
  <si>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</si>
  <si>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</si>
  <si>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</si>
  <si>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</si>
  <si>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</si>
  <si>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</si>
  <si>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</si>
  <si>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</si>
  <si>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</si>
  <si>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</si>
  <si>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</si>
  <si>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</si>
  <si>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</si>
  <si>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</si>
  <si>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</si>
  <si>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</si>
  <si>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</si>
  <si>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</si>
  <si>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</si>
  <si>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</si>
  <si>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</si>
  <si>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</si>
  <si>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</si>
  <si>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</si>
  <si>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</si>
  <si>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</si>
  <si>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</si>
  <si>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</si>
  <si>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</si>
  <si>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</si>
  <si>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</si>
  <si>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</si>
  <si>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</si>
  <si>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</si>
  <si>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</si>
  <si>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</si>
  <si>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</si>
  <si>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</si>
  <si>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</si>
  <si>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</si>
  <si>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</si>
  <si>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</si>
  <si>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</si>
  <si>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</si>
  <si>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</si>
  <si>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</si>
  <si>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</si>
  <si>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</si>
  <si>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</si>
  <si>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</si>
  <si>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</si>
  <si>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</si>
  <si>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</si>
  <si>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</si>
  <si>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</si>
  <si>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</si>
  <si>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</si>
  <si>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</si>
  <si>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</si>
  <si>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</si>
  <si>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</si>
  <si>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</si>
  <si>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</si>
  <si>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</si>
  <si>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</si>
  <si>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</si>
  <si>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</si>
  <si>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</si>
  <si>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</si>
  <si>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</si>
  <si>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</si>
  <si>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</si>
  <si>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</si>
  <si>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</si>
  <si>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</si>
  <si>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</si>
  <si>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</si>
  <si>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</si>
  <si>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</si>
  <si>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</si>
  <si>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</si>
  <si>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</si>
  <si>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</si>
  <si>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</si>
  <si>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</si>
  <si>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</si>
  <si>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</si>
  <si>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</si>
  <si>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</si>
  <si>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</si>
  <si>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</si>
  <si>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</si>
  <si>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</si>
  <si>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</si>
  <si>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</si>
  <si>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</si>
  <si>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</si>
  <si>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</si>
  <si>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</si>
  <si>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</si>
  <si>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</si>
  <si>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</si>
  <si>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</si>
  <si>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</si>
  <si>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</si>
  <si>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</si>
  <si>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</si>
  <si>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</si>
  <si>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</si>
  <si>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</si>
  <si>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</si>
  <si>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</si>
  <si>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</si>
  <si>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</si>
  <si>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</si>
  <si>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</si>
  <si>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</si>
  <si>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</si>
  <si>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</si>
  <si>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</si>
  <si>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</si>
  <si>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</si>
  <si>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</si>
  <si>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</si>
  <si>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</si>
  <si>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</si>
  <si>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</si>
  <si>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</si>
  <si>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</si>
  <si>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</si>
  <si>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</si>
  <si>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</si>
  <si>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</si>
  <si>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</si>
  <si>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</si>
  <si>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</si>
  <si>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</si>
  <si>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</si>
  <si>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</si>
  <si>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</si>
  <si>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</si>
  <si>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</si>
  <si>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</si>
  <si>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</si>
  <si>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</si>
  <si>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</si>
  <si>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</si>
  <si>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</si>
  <si>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</si>
  <si>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</si>
  <si>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</si>
  <si>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</si>
  <si>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</si>
  <si>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</si>
  <si>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</si>
  <si>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</si>
  <si>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</si>
  <si>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</si>
  <si>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</si>
  <si>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</si>
  <si>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</si>
  <si>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</si>
  <si>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</si>
  <si>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</si>
  <si>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</si>
  <si>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</si>
  <si>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</si>
  <si>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</si>
  <si>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</si>
  <si>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</si>
  <si>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</si>
  <si>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</si>
  <si>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</si>
  <si>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</si>
  <si>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</si>
  <si>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</si>
  <si>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</si>
  <si>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</si>
  <si>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</si>
  <si>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</si>
  <si>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</si>
  <si>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</si>
  <si>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</si>
  <si>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</si>
  <si>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</si>
  <si>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</si>
  <si>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</si>
  <si>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</si>
  <si>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</si>
  <si>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</si>
  <si>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</si>
  <si>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</si>
  <si>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</si>
  <si>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</si>
  <si>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</si>
  <si>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</si>
  <si>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</si>
  <si>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</si>
  <si>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</si>
  <si>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</si>
  <si>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</si>
  <si>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</si>
  <si>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</si>
  <si>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</si>
  <si>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</si>
  <si>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</si>
  <si>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</si>
  <si>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</si>
  <si>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</si>
  <si>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</si>
  <si>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</si>
  <si>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</si>
  <si>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</si>
  <si>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</si>
  <si>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</si>
  <si>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</si>
  <si>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</si>
  <si>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</si>
  <si>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</si>
  <si>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</si>
  <si>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</si>
  <si>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</si>
  <si>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</si>
  <si>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</si>
  <si>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</si>
  <si>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</si>
  <si>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</si>
  <si>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</si>
  <si>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</si>
  <si>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</si>
  <si>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</si>
  <si>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</si>
  <si>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</si>
  <si>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</si>
  <si>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</si>
  <si>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</si>
  <si>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</si>
  <si>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</si>
  <si>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</si>
  <si>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</si>
  <si>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</si>
  <si>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</si>
  <si>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</si>
  <si>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</si>
  <si>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</si>
  <si>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</si>
  <si>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</si>
  <si>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</si>
  <si>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</si>
  <si>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</si>
  <si>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</si>
  <si>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</si>
  <si>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</si>
  <si>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</si>
  <si>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</si>
  <si>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</si>
  <si>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</si>
  <si>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</si>
  <si>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</si>
  <si>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</si>
  <si>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</si>
  <si>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</si>
  <si>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</si>
  <si>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</si>
  <si>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</si>
  <si>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</si>
  <si>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</si>
  <si>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</si>
  <si>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</si>
  <si>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</si>
  <si>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</si>
  <si>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</si>
  <si>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</si>
  <si>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</si>
  <si>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</si>
  <si>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</si>
  <si>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</si>
  <si>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</si>
  <si>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</si>
  <si>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</si>
  <si>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</si>
  <si>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</si>
  <si>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</si>
  <si>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</si>
  <si>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</si>
  <si>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</si>
  <si>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</si>
  <si>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</si>
  <si>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</si>
  <si>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</si>
  <si>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</si>
  <si>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</si>
  <si>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</si>
  <si>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</si>
  <si>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</si>
  <si>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</si>
  <si>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</si>
  <si>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</si>
  <si>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</si>
  <si>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</si>
  <si>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</si>
  <si>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</si>
  <si>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</si>
  <si>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</si>
  <si>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</si>
  <si>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</si>
  <si>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</si>
  <si>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</si>
  <si>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</si>
  <si>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</si>
  <si>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</si>
  <si>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</si>
  <si>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</si>
  <si>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</si>
  <si>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</si>
  <si>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</si>
  <si>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</si>
  <si>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</si>
  <si>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</si>
  <si>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</si>
  <si>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</si>
  <si>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</si>
  <si>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</si>
  <si>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</si>
  <si>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</si>
  <si>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</si>
  <si>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</si>
  <si>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</si>
  <si>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</si>
  <si>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</si>
  <si>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</si>
  <si>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</si>
  <si>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</si>
  <si>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</si>
  <si>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</si>
  <si>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</si>
  <si>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</si>
  <si>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</si>
  <si>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</si>
  <si>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</si>
  <si>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</si>
  <si>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</si>
  <si>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</si>
  <si>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</si>
  <si>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</si>
  <si>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</si>
  <si>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</si>
  <si>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</si>
  <si>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</si>
  <si>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</si>
  <si>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</si>
  <si>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</si>
  <si>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</si>
  <si>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</si>
  <si>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</si>
  <si>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</si>
  <si>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</si>
  <si>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</si>
  <si>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</si>
  <si>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</si>
  <si>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</si>
  <si>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</si>
  <si>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</si>
  <si>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</si>
  <si>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</si>
  <si>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</si>
  <si>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</si>
  <si>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</si>
  <si>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</si>
  <si>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</si>
  <si>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</si>
  <si>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</si>
  <si>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</si>
  <si>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</si>
  <si>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</si>
  <si>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</si>
  <si>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</si>
  <si>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</si>
  <si>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</si>
  <si>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</si>
  <si>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</si>
  <si>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</si>
  <si>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</si>
  <si>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</si>
  <si>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</si>
  <si>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</si>
  <si>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</si>
  <si>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</si>
  <si>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</si>
  <si>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</si>
  <si>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</si>
  <si>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</si>
  <si>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</si>
  <si>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</si>
  <si>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</si>
  <si>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</si>
  <si>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</si>
  <si>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</si>
  <si>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</si>
  <si>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</si>
  <si>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</si>
  <si>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</si>
  <si>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</si>
  <si>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</si>
  <si>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</si>
  <si>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</si>
  <si>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</si>
  <si>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</si>
  <si>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</si>
  <si>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</si>
  <si>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</si>
  <si>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</si>
  <si>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</si>
  <si>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</si>
  <si>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</si>
  <si>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</si>
  <si>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</si>
  <si>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</si>
  <si>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</si>
  <si>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</si>
  <si>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</si>
  <si>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</si>
  <si>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</si>
  <si>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</si>
  <si>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</si>
  <si>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</si>
  <si>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</si>
  <si>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</si>
  <si>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</si>
  <si>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</si>
  <si>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</si>
  <si>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</si>
  <si>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</si>
  <si>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</si>
  <si>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</si>
  <si>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</si>
  <si>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</si>
  <si>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</si>
  <si>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</si>
  <si>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</si>
  <si>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</si>
  <si>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</si>
  <si>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</si>
  <si>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</si>
  <si>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</si>
  <si>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</si>
  <si>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</si>
  <si>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</si>
  <si>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</si>
  <si>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</si>
  <si>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</si>
  <si>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</si>
  <si>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</si>
  <si>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</si>
  <si>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</si>
  <si>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</si>
  <si>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</si>
  <si>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</si>
  <si>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</si>
  <si>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</si>
  <si>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</si>
  <si>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</si>
  <si>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</si>
  <si>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</si>
  <si>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</si>
  <si>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</si>
  <si>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</si>
  <si>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</si>
  <si>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</si>
  <si>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</si>
  <si>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</si>
  <si>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</si>
  <si>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</si>
  <si>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</si>
  <si>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</si>
  <si>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</si>
  <si>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</si>
  <si>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</si>
  <si>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</si>
  <si>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</si>
  <si>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</si>
  <si>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</si>
  <si>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</si>
  <si>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</si>
  <si>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</si>
  <si>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</si>
  <si>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</si>
  <si>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</si>
  <si>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</si>
  <si>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</si>
  <si>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</si>
  <si>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</si>
  <si>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</si>
  <si>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</si>
  <si>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</si>
  <si>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</si>
  <si>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</si>
  <si>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</si>
  <si>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</si>
  <si>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</si>
  <si>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</si>
  <si>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</si>
  <si>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</si>
  <si>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</si>
  <si>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</si>
  <si>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</si>
  <si>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</si>
  <si>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</si>
  <si>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</si>
  <si>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</si>
  <si>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</si>
  <si>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</si>
  <si>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</si>
  <si>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</si>
  <si>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</si>
  <si>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</si>
  <si>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</si>
  <si>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</si>
  <si>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</si>
  <si>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</si>
  <si>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</si>
  <si>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</si>
  <si>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</si>
  <si>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</si>
  <si>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</si>
  <si>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</si>
  <si>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</si>
  <si>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</si>
  <si>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</si>
  <si>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</si>
  <si>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</si>
  <si>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</si>
  <si>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</si>
  <si>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</si>
  <si>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</si>
  <si>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</si>
  <si>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</si>
  <si>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</si>
  <si>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</si>
  <si>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</si>
  <si>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</si>
  <si>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</si>
  <si>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</si>
  <si>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</si>
  <si>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</si>
  <si>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</si>
  <si>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</si>
  <si>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</si>
  <si>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</si>
  <si>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</si>
  <si>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</si>
  <si>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</si>
  <si>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</si>
  <si>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</si>
  <si>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</si>
  <si>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</si>
  <si>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</si>
  <si>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</si>
  <si>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</si>
  <si>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</si>
  <si>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</si>
  <si>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</si>
  <si>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</si>
  <si>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</si>
  <si>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</si>
  <si>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</si>
  <si>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</si>
  <si>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</si>
  <si>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</si>
  <si>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</si>
  <si>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</si>
  <si>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</si>
  <si>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</si>
  <si>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</si>
  <si>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</si>
  <si>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</si>
  <si>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</si>
  <si>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</si>
  <si>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</si>
  <si>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</si>
  <si>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</si>
  <si>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</si>
  <si>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</si>
  <si>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</si>
  <si>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</si>
  <si>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</si>
  <si>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</si>
  <si>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</si>
  <si>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</si>
  <si>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</si>
  <si>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</si>
  <si>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</si>
  <si>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</si>
  <si>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</si>
  <si>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</si>
  <si>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</si>
  <si>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</si>
  <si>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</si>
  <si>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</si>
  <si>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</si>
  <si>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</si>
  <si>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</si>
  <si>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</si>
  <si>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</si>
  <si>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</si>
  <si>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</si>
  <si>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</si>
  <si>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</si>
  <si>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</si>
  <si>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</si>
  <si>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</si>
  <si>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</si>
  <si>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</si>
  <si>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</si>
  <si>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</si>
  <si>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</si>
  <si>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</si>
  <si>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</si>
  <si>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</si>
  <si>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</si>
  <si>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</si>
  <si>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</si>
  <si>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</si>
  <si>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</si>
  <si>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</si>
  <si>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</si>
  <si>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</si>
  <si>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</si>
  <si>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</si>
  <si>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</si>
  <si>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</si>
  <si>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</si>
  <si>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</si>
  <si>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</si>
  <si>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</si>
  <si>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</si>
  <si>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</si>
  <si>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</si>
  <si>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</si>
  <si>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</si>
  <si>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</si>
  <si>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</si>
  <si>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</si>
  <si>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</si>
  <si>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</si>
  <si>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</si>
  <si>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</si>
  <si>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</si>
  <si>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</si>
  <si>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</si>
  <si>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</si>
  <si>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</si>
  <si>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</si>
  <si>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</si>
  <si>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</si>
  <si>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</si>
  <si>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</si>
  <si>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</si>
  <si>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</si>
  <si>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</si>
  <si>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</si>
  <si>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</si>
  <si>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</si>
  <si>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</si>
  <si>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</si>
  <si>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</si>
  <si>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</si>
  <si>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</si>
  <si>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</si>
  <si>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</si>
  <si>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</si>
  <si>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</si>
  <si>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</si>
  <si>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</si>
  <si>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</si>
  <si>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</si>
  <si>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</si>
  <si>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</si>
  <si>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</si>
  <si>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</si>
  <si>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</si>
  <si>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</si>
  <si>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</si>
  <si>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</si>
  <si>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</si>
  <si>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</si>
  <si>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</si>
  <si>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</si>
  <si>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</si>
  <si>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</si>
  <si>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</si>
  <si>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</si>
  <si>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</si>
  <si>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</si>
  <si>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</si>
  <si>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</si>
  <si>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</si>
  <si>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</si>
  <si>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</si>
  <si>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</si>
  <si>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</si>
  <si>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</si>
  <si>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</si>
  <si>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</si>
  <si>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</si>
  <si>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</si>
  <si>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</si>
  <si>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</si>
  <si>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</si>
  <si>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</si>
  <si>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</si>
  <si>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</si>
  <si>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</si>
  <si>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</si>
  <si>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</si>
  <si>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</si>
  <si>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</si>
  <si>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</si>
  <si>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</si>
  <si>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</si>
  <si>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</si>
  <si>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</si>
  <si>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</si>
  <si>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</si>
  <si>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</si>
  <si>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</si>
  <si>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</si>
  <si>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</si>
  <si>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</si>
  <si>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</si>
  <si>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</si>
  <si>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</si>
  <si>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</si>
  <si>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</si>
  <si>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</si>
  <si>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</si>
  <si>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</si>
  <si>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</si>
  <si>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</si>
  <si>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</si>
  <si>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</si>
  <si>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</si>
  <si>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</si>
  <si>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</si>
  <si>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</si>
  <si>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</si>
  <si>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</si>
  <si>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</si>
  <si>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</si>
  <si>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</si>
  <si>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</si>
  <si>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</si>
  <si>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</si>
  <si>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</si>
  <si>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</si>
  <si>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</si>
  <si>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</si>
  <si>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</si>
  <si>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</si>
  <si>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</si>
  <si>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</si>
  <si>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</si>
  <si>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</si>
  <si>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</si>
  <si>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</si>
  <si>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</si>
  <si>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</si>
  <si>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</si>
  <si>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</si>
  <si>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</si>
  <si>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</si>
  <si>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</si>
  <si>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</si>
  <si>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</si>
  <si>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</si>
  <si>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</si>
  <si>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</si>
  <si>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</si>
  <si>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</si>
  <si>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</si>
  <si>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</si>
  <si>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</si>
  <si>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</si>
  <si>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</si>
  <si>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</si>
  <si>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</si>
  <si>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</si>
  <si>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</si>
  <si>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</si>
  <si>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</si>
  <si>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</si>
  <si>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</si>
  <si>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</si>
  <si>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</si>
  <si>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</si>
  <si>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</si>
  <si>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</si>
  <si>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</si>
  <si>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</si>
  <si>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</si>
  <si>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</si>
  <si>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</si>
  <si>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</si>
  <si>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</si>
  <si>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</si>
  <si>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</si>
  <si>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</si>
  <si>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</si>
  <si>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</si>
  <si>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</si>
  <si>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</si>
  <si>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</si>
  <si>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</si>
  <si>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</si>
  <si>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</si>
  <si>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</si>
  <si>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</si>
  <si>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</si>
  <si>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</si>
  <si>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</si>
  <si>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</si>
  <si>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</si>
  <si>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</si>
  <si>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</si>
  <si>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</si>
  <si>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</si>
  <si>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</si>
  <si>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</si>
  <si>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</si>
  <si>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</si>
  <si>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</si>
  <si>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</si>
  <si>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</si>
  <si>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</si>
  <si>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</si>
  <si>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</si>
  <si>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</si>
  <si>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</si>
  <si>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</si>
  <si>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</si>
  <si>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</si>
  <si>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</si>
  <si>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</si>
  <si>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</si>
  <si>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</si>
  <si>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</si>
  <si>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</si>
  <si>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</si>
  <si>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</si>
  <si>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</si>
  <si>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</si>
  <si>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</si>
  <si>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</si>
  <si>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</si>
  <si>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</si>
  <si>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</si>
  <si>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</si>
  <si>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</si>
  <si>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</si>
  <si>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</si>
  <si>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</si>
  <si>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</si>
  <si>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</si>
  <si>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</si>
  <si>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</si>
  <si>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</si>
  <si>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</si>
  <si>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</si>
  <si>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</si>
  <si>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</si>
  <si>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</si>
  <si>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</si>
  <si>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</si>
  <si>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</si>
  <si>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</si>
  <si>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</si>
  <si>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</si>
  <si>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</si>
  <si>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</si>
  <si>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</si>
  <si>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</si>
  <si>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</si>
  <si>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</si>
  <si>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</si>
  <si>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</si>
  <si>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</si>
  <si>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</si>
  <si>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</si>
  <si>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</si>
  <si>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</si>
  <si>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</si>
  <si>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</si>
  <si>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</si>
  <si>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</si>
  <si>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</si>
  <si>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</si>
  <si>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</si>
  <si>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</si>
  <si>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</si>
  <si>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</si>
  <si>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</si>
  <si>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</si>
  <si>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</si>
  <si>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</si>
  <si>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</si>
  <si>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</si>
  <si>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</si>
  <si>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</si>
  <si>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</si>
  <si>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</si>
  <si>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</si>
  <si>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</si>
  <si>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</si>
  <si>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</si>
  <si>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</si>
  <si>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</si>
  <si>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</si>
  <si>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</si>
  <si>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</si>
  <si>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</si>
  <si>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</si>
  <si>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</si>
  <si>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</si>
  <si>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</si>
  <si>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</si>
  <si>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</si>
  <si>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</si>
  <si>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</si>
  <si>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</si>
  <si>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</si>
  <si>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</si>
  <si>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</si>
  <si>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</si>
  <si>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</si>
  <si>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</si>
  <si>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</si>
  <si>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</si>
  <si>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</si>
  <si>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</si>
  <si>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</si>
  <si>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</si>
  <si>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</si>
  <si>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</si>
  <si>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</si>
  <si>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</si>
  <si>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</si>
  <si>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</si>
  <si>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</si>
  <si>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</si>
  <si>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</si>
  <si>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</si>
  <si>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</si>
  <si>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</si>
  <si>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</si>
  <si>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</si>
  <si>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</si>
  <si>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</si>
  <si>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</si>
  <si>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</si>
  <si>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</si>
  <si>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</si>
  <si>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</si>
  <si>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</si>
  <si>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</si>
  <si>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</si>
  <si>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</si>
  <si>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</si>
  <si>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</si>
  <si>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</si>
  <si>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</si>
  <si>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</si>
  <si>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</si>
  <si>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</si>
  <si>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</si>
  <si>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</si>
  <si>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</si>
  <si>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</si>
  <si>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</si>
  <si>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</si>
  <si>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</si>
  <si>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</si>
  <si>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</si>
  <si>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</si>
  <si>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</si>
  <si>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</si>
  <si>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</si>
  <si>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</si>
  <si>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</si>
  <si>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</si>
  <si>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</si>
  <si>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</si>
  <si>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</si>
  <si>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</si>
  <si>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</si>
  <si>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</si>
  <si>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</si>
  <si>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</si>
  <si>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</si>
  <si>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</si>
  <si>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</si>
  <si>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</si>
  <si>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</si>
  <si>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</si>
  <si>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</si>
  <si>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</si>
  <si>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</si>
  <si>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</si>
  <si>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</si>
  <si>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</si>
  <si>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</si>
  <si>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</si>
  <si>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</si>
  <si>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</si>
  <si>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</si>
  <si>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</si>
  <si>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</si>
  <si>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</si>
  <si>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</si>
  <si>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</si>
  <si>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</si>
  <si>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</si>
  <si>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</si>
  <si>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</si>
  <si>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</si>
  <si>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</si>
  <si>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</si>
  <si>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</si>
  <si>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</si>
  <si>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</si>
  <si>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</si>
  <si>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</si>
  <si>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</si>
  <si>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</si>
  <si>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</si>
  <si>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</si>
  <si>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</si>
  <si>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</si>
  <si>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</si>
  <si>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</si>
  <si>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</si>
  <si>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</si>
  <si>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</si>
  <si>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</si>
  <si>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</si>
  <si>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</si>
  <si>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</si>
  <si>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</si>
  <si>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</si>
  <si>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</si>
  <si>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</si>
  <si>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</si>
  <si>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</si>
  <si>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</si>
  <si>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</si>
  <si>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</si>
  <si>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</si>
  <si>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</si>
  <si>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</si>
  <si>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</si>
  <si>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</si>
  <si>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</si>
  <si>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</si>
  <si>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</si>
  <si>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</si>
  <si>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</si>
  <si>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</si>
  <si>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</si>
  <si>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</si>
  <si>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</si>
  <si>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</si>
  <si>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</si>
  <si>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</si>
  <si>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</si>
  <si>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</si>
  <si>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</si>
  <si>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</si>
  <si>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</si>
  <si>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</si>
  <si>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</si>
  <si>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</si>
  <si>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</si>
  <si>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</si>
  <si>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</si>
  <si>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</si>
  <si>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</si>
  <si>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</si>
  <si>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</si>
  <si>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</si>
  <si>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</si>
  <si>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</si>
  <si>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</si>
  <si>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</si>
  <si>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</si>
  <si>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</si>
  <si>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</si>
  <si>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</si>
  <si>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</si>
  <si>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</si>
  <si>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</si>
  <si>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</si>
  <si>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</si>
  <si>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</si>
  <si>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</si>
  <si>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</si>
  <si>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</si>
  <si>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</si>
  <si>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</si>
  <si>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</si>
  <si>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</si>
  <si>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</si>
  <si>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</si>
  <si>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</si>
  <si>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</si>
  <si>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</si>
  <si>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</si>
  <si>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</si>
  <si>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</si>
  <si>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</si>
  <si>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</si>
  <si>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</si>
  <si>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</si>
  <si>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</si>
  <si>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</si>
  <si>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</si>
  <si>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</si>
  <si>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</si>
  <si>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</si>
  <si>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</si>
  <si>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</si>
  <si>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</si>
  <si>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</si>
  <si>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</si>
  <si>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</si>
  <si>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</si>
  <si>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</si>
  <si>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</si>
  <si>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</si>
  <si>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</si>
  <si>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</si>
  <si>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</si>
  <si>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</si>
  <si>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</si>
  <si>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</si>
  <si>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</si>
  <si>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</si>
  <si>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</si>
  <si>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</si>
  <si>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</si>
  <si>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</si>
  <si>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</si>
  <si>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</si>
  <si>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</si>
  <si>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</si>
  <si>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</si>
  <si>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</si>
  <si>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</si>
  <si>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</si>
  <si>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</si>
  <si>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</si>
  <si>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</si>
  <si>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</si>
  <si>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</si>
  <si>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</si>
  <si>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</si>
  <si>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</si>
  <si>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</si>
  <si>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</si>
  <si>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</si>
  <si>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</si>
  <si>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</si>
  <si>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</si>
  <si>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</si>
  <si>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</si>
  <si>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</si>
  <si>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</si>
  <si>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</si>
  <si>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</si>
  <si>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</si>
  <si>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</si>
  <si>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</si>
  <si>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</si>
  <si>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</si>
  <si>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</si>
  <si>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</si>
  <si>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</si>
  <si>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</si>
  <si>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</si>
  <si>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</si>
  <si>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</si>
  <si>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</si>
  <si>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</si>
  <si>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</si>
  <si>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</si>
  <si>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</si>
  <si>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</si>
  <si>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</si>
  <si>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</si>
  <si>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</si>
  <si>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</si>
  <si>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</si>
  <si>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</si>
  <si>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</si>
  <si>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</si>
  <si>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</si>
  <si>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</si>
  <si>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</si>
  <si>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</si>
  <si>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</si>
  <si>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</si>
  <si>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</si>
  <si>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</si>
  <si>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</si>
  <si>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</si>
  <si>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</si>
  <si>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</si>
  <si>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</si>
  <si>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</si>
  <si>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</si>
  <si>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</si>
  <si>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</si>
  <si>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</si>
  <si>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</si>
  <si>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</si>
  <si>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</si>
  <si>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</si>
  <si>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</si>
  <si>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</si>
  <si>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</si>
  <si>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</si>
  <si>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</si>
  <si>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</si>
  <si>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</si>
  <si>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</si>
  <si>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</si>
  <si>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</si>
  <si>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</si>
  <si>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</si>
  <si>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</si>
  <si>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</si>
  <si>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</si>
  <si>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</si>
  <si>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</si>
  <si>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</si>
  <si>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</si>
  <si>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</si>
  <si>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</si>
  <si>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</si>
  <si>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</si>
  <si>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</si>
  <si>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</si>
  <si>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</si>
  <si>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</si>
  <si>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</si>
  <si>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</si>
  <si>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</si>
  <si>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</si>
  <si>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</si>
  <si>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</si>
  <si>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</si>
  <si>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</si>
  <si>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</si>
  <si>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</si>
  <si>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</si>
  <si>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</si>
  <si>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</si>
  <si>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</si>
  <si>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</si>
  <si>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</si>
  <si>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</si>
  <si>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</si>
  <si>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</si>
  <si>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</si>
  <si>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</si>
  <si>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</si>
  <si>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</si>
  <si>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</si>
  <si>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</si>
  <si>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</si>
  <si>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</si>
  <si>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</si>
  <si>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</si>
  <si>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</si>
  <si>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</si>
  <si>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</si>
  <si>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</si>
  <si>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</si>
  <si>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</si>
  <si>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</si>
  <si>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</si>
  <si>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</si>
  <si>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</si>
  <si>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</si>
  <si>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</si>
  <si>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</si>
  <si>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</si>
  <si>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</si>
  <si>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</si>
  <si>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</si>
  <si>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</si>
  <si>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</si>
  <si>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</si>
  <si>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</si>
  <si>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</si>
  <si>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</si>
  <si>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</si>
  <si>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</si>
  <si>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</si>
  <si>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</si>
  <si>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</si>
  <si>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</si>
  <si>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</si>
  <si>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</si>
  <si>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</si>
  <si>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</si>
  <si>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</si>
  <si>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</si>
  <si>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</si>
  <si>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</si>
  <si>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</si>
  <si>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</si>
  <si>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</si>
  <si>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</si>
  <si>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</si>
  <si>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</si>
  <si>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</si>
  <si>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</si>
  <si>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</si>
  <si>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</si>
  <si>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</si>
  <si>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</si>
  <si>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</si>
  <si>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</si>
  <si>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</si>
  <si>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</si>
  <si>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</si>
  <si>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</si>
  <si>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</si>
  <si>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</si>
  <si>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</si>
  <si>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</si>
  <si>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</si>
  <si>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</si>
  <si>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</si>
  <si>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</si>
  <si>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</si>
  <si>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</si>
  <si>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</si>
  <si>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</si>
  <si>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</si>
  <si>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</si>
  <si>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</si>
  <si>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</si>
  <si>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</si>
  <si>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</si>
  <si>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</si>
  <si>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</si>
  <si>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</si>
  <si>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</si>
  <si>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</si>
  <si>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</si>
  <si>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</si>
  <si>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</si>
  <si>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</si>
  <si>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</si>
  <si>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</si>
  <si>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</si>
  <si>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</si>
  <si>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</si>
  <si>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</si>
  <si>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</si>
  <si>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</si>
  <si>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</si>
  <si>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</si>
  <si>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</si>
  <si>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</si>
  <si>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</si>
  <si>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</si>
  <si>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</si>
  <si>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</si>
  <si>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</si>
  <si>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</si>
  <si>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</si>
  <si>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</si>
  <si>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</si>
  <si>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</si>
  <si>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</si>
  <si>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</si>
  <si>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</si>
  <si>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</si>
  <si>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</si>
  <si>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</si>
  <si>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</si>
  <si>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</si>
  <si>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</si>
  <si>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</si>
  <si>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</si>
  <si>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</si>
  <si>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</si>
  <si>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</si>
  <si>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</si>
  <si>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</si>
  <si>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</si>
  <si>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</si>
  <si>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</si>
  <si>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</si>
  <si>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</si>
  <si>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</si>
  <si>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</si>
  <si>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</si>
  <si>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</si>
  <si>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</si>
  <si>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</si>
  <si>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</si>
  <si>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</si>
  <si>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</si>
  <si>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</si>
  <si>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</si>
  <si>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</si>
  <si>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</si>
  <si>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</si>
  <si>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</si>
  <si>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</si>
  <si>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</si>
  <si>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</si>
  <si>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</si>
  <si>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</si>
  <si>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</si>
  <si>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</si>
  <si>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</si>
  <si>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</si>
  <si>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</si>
  <si>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</si>
  <si>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</si>
  <si>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</si>
  <si>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</si>
  <si>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</si>
  <si>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</si>
  <si>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</si>
  <si>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</si>
  <si>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</si>
  <si>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</si>
  <si>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</si>
  <si>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</si>
  <si>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</si>
  <si>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</si>
  <si>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</si>
  <si>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</si>
  <si>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</si>
  <si>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</si>
  <si>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</si>
  <si>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</si>
  <si>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</si>
  <si>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</si>
  <si>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</si>
  <si>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</si>
  <si>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</si>
  <si>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</si>
  <si>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</si>
  <si>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</si>
  <si>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</si>
  <si>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</si>
  <si>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</si>
  <si>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</si>
  <si>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</si>
  <si>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</si>
  <si>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</si>
  <si>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</si>
  <si>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</si>
  <si>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</si>
  <si>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</si>
  <si>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</si>
  <si>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</si>
  <si>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</si>
  <si>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</si>
  <si>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</si>
  <si>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</si>
  <si>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</si>
  <si>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</si>
  <si>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</si>
  <si>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</si>
  <si>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</si>
  <si>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</si>
  <si>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</si>
  <si>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</si>
  <si>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</si>
  <si>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</si>
  <si>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</si>
  <si>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</si>
  <si>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</si>
  <si>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</si>
  <si>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</si>
  <si>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</si>
  <si>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</si>
  <si>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</si>
  <si>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</si>
  <si>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</si>
  <si>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</si>
  <si>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</si>
  <si>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</si>
  <si>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</si>
  <si>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</si>
  <si>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</si>
  <si>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</si>
  <si>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</si>
  <si>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</si>
  <si>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</si>
  <si>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</si>
  <si>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</si>
  <si>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</si>
  <si>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</si>
  <si>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</si>
  <si>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</si>
  <si>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</si>
  <si>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</si>
  <si>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</si>
  <si>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</si>
  <si>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</si>
  <si>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</si>
  <si>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</si>
  <si>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</si>
  <si>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</si>
  <si>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</si>
  <si>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</si>
  <si>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</si>
  <si>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</si>
  <si>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</si>
  <si>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</si>
  <si>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</si>
  <si>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</si>
  <si>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</si>
  <si>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</si>
  <si>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</si>
  <si>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</si>
  <si>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</si>
  <si>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</si>
  <si>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</si>
  <si>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</si>
  <si>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</si>
  <si>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</si>
  <si>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</si>
  <si>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</si>
  <si>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</si>
  <si>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</si>
  <si>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</si>
  <si>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</si>
  <si>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</si>
  <si>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</si>
  <si>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</si>
  <si>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</si>
  <si>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</si>
  <si>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</si>
  <si>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</si>
  <si>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</si>
  <si>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</si>
  <si>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</si>
  <si>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</si>
  <si>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</si>
  <si>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</si>
  <si>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</si>
  <si>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</si>
  <si>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</si>
  <si>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</si>
  <si>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</si>
  <si>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</si>
  <si>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</si>
  <si>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</si>
  <si>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</si>
  <si>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</si>
  <si>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</si>
  <si>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</si>
  <si>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</si>
  <si>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</si>
  <si>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</si>
  <si>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</si>
  <si>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</si>
  <si>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</si>
  <si>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</si>
  <si>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</si>
  <si>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</si>
  <si>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</si>
  <si>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</si>
  <si>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</si>
  <si>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</si>
  <si>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</si>
  <si>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</si>
  <si>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</si>
  <si>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</si>
  <si>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</si>
  <si>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</si>
  <si>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</si>
  <si>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</si>
  <si>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</si>
  <si>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</si>
  <si>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</si>
  <si>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</si>
  <si>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</si>
  <si>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</si>
  <si>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</si>
  <si>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</si>
  <si>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</si>
  <si>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</si>
  <si>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</si>
  <si>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</si>
  <si>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</si>
  <si>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</si>
  <si>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</si>
  <si>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</si>
  <si>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</si>
  <si>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</si>
  <si>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</si>
  <si>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</si>
  <si>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</si>
  <si>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</si>
  <si>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</si>
  <si>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</si>
  <si>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</si>
  <si>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</si>
  <si>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</si>
  <si>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</si>
  <si>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</si>
  <si>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</si>
  <si>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</si>
  <si>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</si>
  <si>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</si>
  <si>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</si>
  <si>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</si>
  <si>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</si>
  <si>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</si>
  <si>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</si>
  <si>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</si>
  <si>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</si>
  <si>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</si>
  <si>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</si>
  <si>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</si>
  <si>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</si>
  <si>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</si>
  <si>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</si>
  <si>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</si>
  <si>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</si>
  <si>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</si>
  <si>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</si>
  <si>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</si>
  <si>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</si>
  <si>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</si>
  <si>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</si>
  <si>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</si>
  <si>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</si>
  <si>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</si>
  <si>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</si>
  <si>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</si>
  <si>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</si>
  <si>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</si>
  <si>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</si>
  <si>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</si>
  <si>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</si>
  <si>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</si>
  <si>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</si>
  <si>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</si>
  <si>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</si>
  <si>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</si>
  <si>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</si>
  <si>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</si>
  <si>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</si>
  <si>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</si>
  <si>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</si>
  <si>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</si>
  <si>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</si>
  <si>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</si>
  <si>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</si>
  <si>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</si>
  <si>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</si>
  <si>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</si>
  <si>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</si>
  <si>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</si>
  <si>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</si>
  <si>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</si>
  <si>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</si>
  <si>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</si>
  <si>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</si>
  <si>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</si>
  <si>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</si>
  <si>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</si>
  <si>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</si>
  <si>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</si>
  <si>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</si>
  <si>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</si>
  <si>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</si>
  <si>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</si>
  <si>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</si>
  <si>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</si>
  <si>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</si>
  <si>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</si>
  <si>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</si>
  <si>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</si>
  <si>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</si>
  <si>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</si>
  <si>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</si>
  <si>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</si>
  <si>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</si>
  <si>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</si>
  <si>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</si>
  <si>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</si>
  <si>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</si>
  <si>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</si>
  <si>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</si>
  <si>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</si>
  <si>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</si>
  <si>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</si>
  <si>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</si>
  <si>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</si>
  <si>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</si>
  <si>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</si>
  <si>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</si>
  <si>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</si>
  <si>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</si>
  <si>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</si>
  <si>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</si>
  <si>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</si>
  <si>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</si>
  <si>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</si>
  <si>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</si>
  <si>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</si>
  <si>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</si>
  <si>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</si>
  <si>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</si>
  <si>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</si>
  <si>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</si>
  <si>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</si>
  <si>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</si>
  <si>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</si>
  <si>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</si>
  <si>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</si>
  <si>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</si>
  <si>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</si>
  <si>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</si>
  <si>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</si>
  <si>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</si>
  <si>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</si>
  <si>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</si>
  <si>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</si>
  <si>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</si>
  <si>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</si>
  <si>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</si>
  <si>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</si>
  <si>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</si>
  <si>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</si>
  <si>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</si>
  <si>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</si>
  <si>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</si>
  <si>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</si>
  <si>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</si>
  <si>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</si>
  <si>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</si>
  <si>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</si>
  <si>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</si>
  <si>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</si>
  <si>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</si>
  <si>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</si>
  <si>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</si>
  <si>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</si>
  <si>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</si>
  <si>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</si>
  <si>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</si>
  <si>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</si>
  <si>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</si>
  <si>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</si>
  <si>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</si>
  <si>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</si>
  <si>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</si>
  <si>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</si>
  <si>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</si>
  <si>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</si>
  <si>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</si>
  <si>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</si>
  <si>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</si>
  <si>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</si>
  <si>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</si>
  <si>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</si>
  <si>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</si>
  <si>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</si>
  <si>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</si>
  <si>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</si>
  <si>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</si>
  <si>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</si>
  <si>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</si>
  <si>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</si>
  <si>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</si>
  <si>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</si>
  <si>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</si>
  <si>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</si>
  <si>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</si>
  <si>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</si>
  <si>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</si>
  <si>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</si>
  <si>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</si>
  <si>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</si>
  <si>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</si>
  <si>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</si>
  <si>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</si>
  <si>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</si>
  <si>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</si>
  <si>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</si>
  <si>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</si>
  <si>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</si>
  <si>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</si>
  <si>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</si>
  <si>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</si>
  <si>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</si>
  <si>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</si>
  <si>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</si>
  <si>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</si>
  <si>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</si>
  <si>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</si>
  <si>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</si>
  <si>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</si>
  <si>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</si>
  <si>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</si>
  <si>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</si>
  <si>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</si>
  <si>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</si>
  <si>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</si>
  <si>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</si>
  <si>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</si>
  <si>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</si>
  <si>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</si>
  <si>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</si>
  <si>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</si>
  <si>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</si>
  <si>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</si>
  <si>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</si>
  <si>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</si>
  <si>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</si>
  <si>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</si>
  <si>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</si>
  <si>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</si>
  <si>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</si>
  <si>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</si>
  <si>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</si>
  <si>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</si>
  <si>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</si>
  <si>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</si>
  <si>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</si>
  <si>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</si>
  <si>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</si>
  <si>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</si>
  <si>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</si>
  <si>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</si>
  <si>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</si>
  <si>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</si>
  <si>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</si>
  <si>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</si>
  <si>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</si>
  <si>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</si>
  <si>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</si>
  <si>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</si>
  <si>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</si>
  <si>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</si>
  <si>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</si>
  <si>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</si>
  <si>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</si>
  <si>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</si>
  <si>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</si>
  <si>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</si>
  <si>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</si>
  <si>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</si>
  <si>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</si>
  <si>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</si>
  <si>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</si>
  <si>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</si>
  <si>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</si>
  <si>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</si>
  <si>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</si>
  <si>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</si>
  <si>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</si>
  <si>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</si>
  <si>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</si>
  <si>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</si>
  <si>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</si>
  <si>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</si>
  <si>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</si>
  <si>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</si>
  <si>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</si>
  <si>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</si>
  <si>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</si>
  <si>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</si>
  <si>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</si>
  <si>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</si>
  <si>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</si>
  <si>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</si>
  <si>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</si>
  <si>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</si>
  <si>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</si>
  <si>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</si>
  <si>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</si>
  <si>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</si>
  <si>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</si>
  <si>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</si>
  <si>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</si>
  <si>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</si>
  <si>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</si>
  <si>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</si>
  <si>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</si>
  <si>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</si>
  <si>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</si>
  <si>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</si>
  <si>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</si>
  <si>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</si>
  <si>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</si>
  <si>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</si>
  <si>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</si>
  <si>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</si>
  <si>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</si>
  <si>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</si>
  <si>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</si>
  <si>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</si>
  <si>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</si>
  <si>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</si>
  <si>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</si>
  <si>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</si>
  <si>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</si>
  <si>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</si>
  <si>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</si>
  <si>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</si>
  <si>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</si>
  <si>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</si>
  <si>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</si>
  <si>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</si>
  <si>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</si>
  <si>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</si>
  <si>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</si>
  <si>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</si>
  <si>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</si>
  <si>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</si>
  <si>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</si>
  <si>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</si>
  <si>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</si>
  <si>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</si>
  <si>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</si>
  <si>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</si>
  <si>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</si>
  <si>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</si>
  <si>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</si>
  <si>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</si>
  <si>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</si>
  <si>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</si>
  <si>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</si>
  <si>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</si>
  <si>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</si>
  <si>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</si>
  <si>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</si>
  <si>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</si>
  <si>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</si>
  <si>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</si>
  <si>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</si>
  <si>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</si>
  <si>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</si>
  <si>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</si>
  <si>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</si>
  <si>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</si>
  <si>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</si>
  <si>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</si>
  <si>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</si>
  <si>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</si>
  <si>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</si>
  <si>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</si>
  <si>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</si>
  <si>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</si>
  <si>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</si>
  <si>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</si>
  <si>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</si>
  <si>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</si>
  <si>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</si>
  <si>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</si>
  <si>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</si>
  <si>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</si>
  <si>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</si>
  <si>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</si>
  <si>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</si>
  <si>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</si>
  <si>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</si>
  <si>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</si>
  <si>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</si>
  <si>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</si>
  <si>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</si>
  <si>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</si>
  <si>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</si>
  <si>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</si>
  <si>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</si>
  <si>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</si>
  <si>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</si>
  <si>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</si>
  <si>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</si>
  <si>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</si>
  <si>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</si>
  <si>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</si>
  <si>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</si>
  <si>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</si>
  <si>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</si>
  <si>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</si>
  <si>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</si>
  <si>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</si>
  <si>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</si>
  <si>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</si>
  <si>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</si>
  <si>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</si>
  <si>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</si>
  <si>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</si>
  <si>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</si>
  <si>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</si>
  <si>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</si>
  <si>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</si>
  <si>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</si>
  <si>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</si>
  <si>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</si>
  <si>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</si>
  <si>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</si>
  <si>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</si>
  <si>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</si>
  <si>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</si>
  <si>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</si>
  <si>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</si>
  <si>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</si>
  <si>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</si>
  <si>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</si>
  <si>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</si>
  <si>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</si>
  <si>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</si>
  <si>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</si>
  <si>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</si>
  <si>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</si>
  <si>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</si>
  <si>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</si>
  <si>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</si>
  <si>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</si>
  <si>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</si>
  <si>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</si>
  <si>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</si>
  <si>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</si>
  <si>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</si>
  <si>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</si>
  <si>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</si>
  <si>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</si>
  <si>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</si>
  <si>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</si>
  <si>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</si>
  <si>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</si>
  <si>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</si>
  <si>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</si>
  <si>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</si>
  <si>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</si>
  <si>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</si>
  <si>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</si>
  <si>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</si>
  <si>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</si>
  <si>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</si>
  <si>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</si>
  <si>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</si>
  <si>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</si>
  <si>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</si>
  <si>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</si>
  <si>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</si>
  <si>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</si>
  <si>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</si>
  <si>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</si>
  <si>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</si>
  <si>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</si>
  <si>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</si>
  <si>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</si>
  <si>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</si>
  <si>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</si>
  <si>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</si>
  <si>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</si>
  <si>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</si>
  <si>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</si>
  <si>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</si>
  <si>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</si>
  <si>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</si>
  <si>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</si>
  <si>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</si>
  <si>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</si>
  <si>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</si>
  <si>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</si>
  <si>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</si>
  <si>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</si>
  <si>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</si>
  <si>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</si>
  <si>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</si>
  <si>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</si>
  <si>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</si>
  <si>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</si>
  <si>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</si>
  <si>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</si>
  <si>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</si>
  <si>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</si>
  <si>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</si>
  <si>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</si>
  <si>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</si>
  <si>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</si>
  <si>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</si>
  <si>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</si>
  <si>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</si>
  <si>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</si>
  <si>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</si>
  <si>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</si>
  <si>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</si>
  <si>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</si>
  <si>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</si>
  <si>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</si>
  <si>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</si>
  <si>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</si>
  <si>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</si>
  <si>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</si>
  <si>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</si>
  <si>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</si>
  <si>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</si>
  <si>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</si>
  <si>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</si>
  <si>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</si>
  <si>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</si>
  <si>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</si>
  <si>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</si>
  <si>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</si>
  <si>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</si>
  <si>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</si>
  <si>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</si>
  <si>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</si>
  <si>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</si>
  <si>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</si>
  <si>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</si>
  <si>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</si>
  <si>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</si>
  <si>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</si>
  <si>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</si>
  <si>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</si>
  <si>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</si>
  <si>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</si>
  <si>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</si>
  <si>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</si>
  <si>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</si>
  <si>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</si>
  <si>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</si>
  <si>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</si>
  <si>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</si>
  <si>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</si>
  <si>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</si>
  <si>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</si>
  <si>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</si>
  <si>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</si>
  <si>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</si>
  <si>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</si>
  <si>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</si>
  <si>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</si>
  <si>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</si>
  <si>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</si>
  <si>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</si>
  <si>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</si>
  <si>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</si>
  <si>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</si>
  <si>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</si>
  <si>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</si>
  <si>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</si>
  <si>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</si>
  <si>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</si>
  <si>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</si>
  <si>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</si>
  <si>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</si>
  <si>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</si>
  <si>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</si>
  <si>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</si>
  <si>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</si>
  <si>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</si>
  <si>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</si>
  <si>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</si>
  <si>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</si>
  <si>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</si>
  <si>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</si>
  <si>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</si>
  <si>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</si>
  <si>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</si>
  <si>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</si>
  <si>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</si>
  <si>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</si>
  <si>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</si>
  <si>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</si>
  <si>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</si>
  <si>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</si>
  <si>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</si>
  <si>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</si>
  <si>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</si>
  <si>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</si>
  <si>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</si>
  <si>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</si>
  <si>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</si>
  <si>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</si>
  <si>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</si>
  <si>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</si>
  <si>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</si>
  <si>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</si>
  <si>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</si>
  <si>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</si>
  <si>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</si>
  <si>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</si>
  <si>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</si>
  <si>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</si>
  <si>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</si>
  <si>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</si>
  <si>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</si>
  <si>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</si>
  <si>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</si>
  <si>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</si>
  <si>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</si>
  <si>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</si>
  <si>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</si>
  <si>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</si>
  <si>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</si>
  <si>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</si>
  <si>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</si>
  <si>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</si>
  <si>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</si>
  <si>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</si>
  <si>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</si>
  <si>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</si>
  <si>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</si>
  <si>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</si>
  <si>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</si>
  <si>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</si>
  <si>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</si>
  <si>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</si>
  <si>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</si>
  <si>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</si>
  <si>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</si>
  <si>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</si>
  <si>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</si>
  <si>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</si>
  <si>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</si>
  <si>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</si>
  <si>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</si>
  <si>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</si>
  <si>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</si>
  <si>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</si>
  <si>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</si>
  <si>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</si>
  <si>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</si>
  <si>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</si>
  <si>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</si>
  <si>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</si>
  <si>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</si>
  <si>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</si>
  <si>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</si>
  <si>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</si>
  <si>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</si>
  <si>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</si>
  <si>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</si>
  <si>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</si>
  <si>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</si>
  <si>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</si>
  <si>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</si>
  <si>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</si>
  <si>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</si>
  <si>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</si>
  <si>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</si>
  <si>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</si>
  <si>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</si>
  <si>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</si>
  <si>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</si>
  <si>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</si>
  <si>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</si>
  <si>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</si>
  <si>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</si>
  <si>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</si>
  <si>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</si>
  <si>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</si>
  <si>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</si>
  <si>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</si>
  <si>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</si>
  <si>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</si>
  <si>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</si>
  <si>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</si>
  <si>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</si>
  <si>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</si>
  <si>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</si>
  <si>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</si>
  <si>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</si>
  <si>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</si>
  <si>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</si>
  <si>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</si>
  <si>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</si>
  <si>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</si>
  <si>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</si>
  <si>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</si>
  <si>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</si>
  <si>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</si>
  <si>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</si>
  <si>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</si>
  <si>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</si>
  <si>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</si>
  <si>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</si>
  <si>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</si>
  <si>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</si>
  <si>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</si>
  <si>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</si>
  <si>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</si>
  <si>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</si>
  <si>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</si>
  <si>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</si>
  <si>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</si>
  <si>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</si>
  <si>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</si>
  <si>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</si>
  <si>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</si>
  <si>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</si>
  <si>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</si>
  <si>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</si>
  <si>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</si>
  <si>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</si>
  <si>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</si>
  <si>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</si>
  <si>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</si>
  <si>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</si>
  <si>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</si>
  <si>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</si>
  <si>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</si>
  <si>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</si>
  <si>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</si>
  <si>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</si>
  <si>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</si>
  <si>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</si>
  <si>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</si>
  <si>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</si>
  <si>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</si>
  <si>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</si>
  <si>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</si>
  <si>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</si>
  <si>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</si>
  <si>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</si>
  <si>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</si>
  <si>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</si>
  <si>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</si>
  <si>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</si>
  <si>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</si>
  <si>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</si>
  <si>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</si>
  <si>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</si>
  <si>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</si>
  <si>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</si>
  <si>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</si>
  <si>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</si>
  <si>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</si>
  <si>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</si>
  <si>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</si>
  <si>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</si>
  <si>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</si>
  <si>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</si>
  <si>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</si>
  <si>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</si>
  <si>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</si>
  <si>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</si>
  <si>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</si>
  <si>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</si>
  <si>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</si>
  <si>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</si>
  <si>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</si>
  <si>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</si>
  <si>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</si>
  <si>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</si>
  <si>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</si>
  <si>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</si>
  <si>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</si>
  <si>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</si>
  <si>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</si>
  <si>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</si>
  <si>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</si>
  <si>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</si>
  <si>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</si>
  <si>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</si>
  <si>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</si>
  <si>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</si>
  <si>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</si>
  <si>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</si>
  <si>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</si>
  <si>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</si>
  <si>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</si>
  <si>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</si>
  <si>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</si>
  <si>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</si>
  <si>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</si>
  <si>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</si>
  <si>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</si>
  <si>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</si>
  <si>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</si>
  <si>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</si>
  <si>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</si>
  <si>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</si>
  <si>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</si>
  <si>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</si>
  <si>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</si>
  <si>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</si>
  <si>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</si>
  <si>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</si>
  <si>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</si>
  <si>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</si>
  <si>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</si>
  <si>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</si>
  <si>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</si>
  <si>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</si>
  <si>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</si>
  <si>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</si>
  <si>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</si>
  <si>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</si>
  <si>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</si>
  <si>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</si>
  <si>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</si>
  <si>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</si>
  <si>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</si>
  <si>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</si>
  <si>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</si>
  <si>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</si>
  <si>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</si>
  <si>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</si>
  <si>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</si>
  <si>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</si>
  <si>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</si>
  <si>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</si>
  <si>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</si>
  <si>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</si>
  <si>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</si>
  <si>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</si>
  <si>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</si>
  <si>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</si>
  <si>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</si>
  <si>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</si>
  <si>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</si>
  <si>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</si>
  <si>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</si>
  <si>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</si>
  <si>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</si>
  <si>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</si>
  <si>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</si>
  <si>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</si>
  <si>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</si>
  <si>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</si>
  <si>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</si>
  <si>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</si>
  <si>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</si>
  <si>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</si>
  <si>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</si>
  <si>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</si>
  <si>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</si>
  <si>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</si>
  <si>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</si>
  <si>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</si>
  <si>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</si>
  <si>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</si>
  <si>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</si>
  <si>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</si>
  <si>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</si>
  <si>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</si>
  <si>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</si>
  <si>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</si>
  <si>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</si>
  <si>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</si>
  <si>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</si>
  <si>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</si>
  <si>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</si>
  <si>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</si>
  <si>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</si>
  <si>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</si>
  <si>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</si>
  <si>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</si>
  <si>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</si>
  <si>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</si>
  <si>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</si>
  <si>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</si>
  <si>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</si>
  <si>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</si>
  <si>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</si>
  <si>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</si>
  <si>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</si>
  <si>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</si>
  <si>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</si>
  <si>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</si>
  <si>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</si>
  <si>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</si>
  <si>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</si>
  <si>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</si>
  <si>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</si>
  <si>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</si>
  <si>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</si>
  <si>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</si>
  <si>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</si>
  <si>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</si>
  <si>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</si>
  <si>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</si>
  <si>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</si>
  <si>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</si>
  <si>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</si>
  <si>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</si>
  <si>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</si>
  <si>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</si>
  <si>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</si>
  <si>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</si>
  <si>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</si>
  <si>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</si>
  <si>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</si>
  <si>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</si>
  <si>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</si>
  <si>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</si>
  <si>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</si>
  <si>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</si>
  <si>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</si>
  <si>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</si>
  <si>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</si>
  <si>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</si>
  <si>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</si>
  <si>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</si>
  <si>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</si>
  <si>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</si>
  <si>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</si>
  <si>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</si>
  <si>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</si>
  <si>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</si>
  <si>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</si>
  <si>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</si>
  <si>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</si>
  <si>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</si>
  <si>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</si>
  <si>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</si>
  <si>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</si>
  <si>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</si>
  <si>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</si>
  <si>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</si>
  <si>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</si>
  <si>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</si>
  <si>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</si>
  <si>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</si>
  <si>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</si>
  <si>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</si>
  <si>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</si>
  <si>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</si>
  <si>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</si>
  <si>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</si>
  <si>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</si>
  <si>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</si>
  <si>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</si>
  <si>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</si>
  <si>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</si>
  <si>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</si>
  <si>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</si>
  <si>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</si>
  <si>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</si>
  <si>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</si>
  <si>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</si>
  <si>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</si>
  <si>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</si>
  <si>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</si>
  <si>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</si>
  <si>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</si>
  <si>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</si>
  <si>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</si>
  <si>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</si>
  <si>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</si>
  <si>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</si>
  <si>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</si>
  <si>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</si>
  <si>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</si>
  <si>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</si>
  <si>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</si>
  <si>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</si>
  <si>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</si>
  <si>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</si>
  <si>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</si>
  <si>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</si>
  <si>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</si>
  <si>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</si>
  <si>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</si>
  <si>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</si>
  <si>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</si>
  <si>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</si>
  <si>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</si>
  <si>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</si>
  <si>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</si>
  <si>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</si>
  <si>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</si>
  <si>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</si>
  <si>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</si>
  <si>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</si>
  <si>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</si>
  <si>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</si>
  <si>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</si>
  <si>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</si>
  <si>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</si>
  <si>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</si>
  <si>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</si>
  <si>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</si>
  <si>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</si>
  <si>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</si>
  <si>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</si>
  <si>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</si>
  <si>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</si>
  <si>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</si>
  <si>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</si>
  <si>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</si>
  <si>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</si>
  <si>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</si>
  <si>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</si>
  <si>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</si>
  <si>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</si>
  <si>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</si>
  <si>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</si>
  <si>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</si>
  <si>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</si>
  <si>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</si>
  <si>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</si>
  <si>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</si>
  <si>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</si>
  <si>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</si>
  <si>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</si>
  <si>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</si>
  <si>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</si>
  <si>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</si>
  <si>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</si>
  <si>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</si>
  <si>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</si>
  <si>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</si>
  <si>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</si>
  <si>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</si>
  <si>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</si>
  <si>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</si>
  <si>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</si>
  <si>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</si>
  <si>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</si>
  <si>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</si>
  <si>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</si>
  <si>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</si>
  <si>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</si>
  <si>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</si>
  <si>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</si>
  <si>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</si>
  <si>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</si>
  <si>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</si>
  <si>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</si>
  <si>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</si>
  <si>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</si>
  <si>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</si>
  <si>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</si>
  <si>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</si>
  <si>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</si>
  <si>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</si>
  <si>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</si>
  <si>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</si>
  <si>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</si>
  <si>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</si>
  <si>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</si>
  <si>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</si>
  <si>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</si>
  <si>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</si>
  <si>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</si>
  <si>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</si>
  <si>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</si>
  <si>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</si>
  <si>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</si>
  <si>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</si>
  <si>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</si>
  <si>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</si>
  <si>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</si>
  <si>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</si>
  <si>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</si>
  <si>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</si>
  <si>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</si>
  <si>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</si>
  <si>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</si>
  <si>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</si>
  <si>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</si>
  <si>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</si>
  <si>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</si>
  <si>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</si>
  <si>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</si>
  <si>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</si>
  <si>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</si>
  <si>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</si>
  <si>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</si>
  <si>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</si>
  <si>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</si>
  <si>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</si>
  <si>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</si>
  <si>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</si>
  <si>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</si>
  <si>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</si>
  <si>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</si>
  <si>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</si>
  <si>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</si>
  <si>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</si>
  <si>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</si>
  <si>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</si>
  <si>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</si>
  <si>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</si>
  <si>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</si>
  <si>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</si>
  <si>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</si>
  <si>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</si>
  <si>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</si>
  <si>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</si>
  <si>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</si>
  <si>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</si>
  <si>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</si>
  <si>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</si>
  <si>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</si>
  <si>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</si>
  <si>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</si>
  <si>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</si>
  <si>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</si>
  <si>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</si>
  <si>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</si>
  <si>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</si>
  <si>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</si>
  <si>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</si>
  <si>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</si>
  <si>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</si>
  <si>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</si>
  <si>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</si>
  <si>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</si>
  <si>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</si>
  <si>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</si>
  <si>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</si>
  <si>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</si>
  <si>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</si>
  <si>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</si>
  <si>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</si>
  <si>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</si>
  <si>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</si>
  <si>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</si>
  <si>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</si>
  <si>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</si>
  <si>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</si>
  <si>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</si>
  <si>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</si>
  <si>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</si>
  <si>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</si>
  <si>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</si>
  <si>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</si>
  <si>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</si>
  <si>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</si>
  <si>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</si>
  <si>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</si>
  <si>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</si>
  <si>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</si>
  <si>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</si>
  <si>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</si>
  <si>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</si>
  <si>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</si>
  <si>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</si>
  <si>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</si>
  <si>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</si>
  <si>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</si>
  <si>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</si>
  <si>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</si>
  <si>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</si>
  <si>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</si>
  <si>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</si>
  <si>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</si>
  <si>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</si>
  <si>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</si>
  <si>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</si>
  <si>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</si>
  <si>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</si>
  <si>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</si>
  <si>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</si>
  <si>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</si>
  <si>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</si>
  <si>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</si>
  <si>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</si>
  <si>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</si>
  <si>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</si>
  <si>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</si>
  <si>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</si>
  <si>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</si>
  <si>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</si>
  <si>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</si>
  <si>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</si>
  <si>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</si>
  <si>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</si>
  <si>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</si>
  <si>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</si>
  <si>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</si>
  <si>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</si>
  <si>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</si>
  <si>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</si>
  <si>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</si>
  <si>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</si>
  <si>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</si>
  <si>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</si>
  <si>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</si>
  <si>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</si>
  <si>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</si>
  <si>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</si>
  <si>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</si>
  <si>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</si>
  <si>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</si>
  <si>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</si>
  <si>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</si>
  <si>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</si>
  <si>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</si>
  <si>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</si>
  <si>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</si>
  <si>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</si>
  <si>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</si>
  <si>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</si>
  <si>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</si>
  <si>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</si>
  <si>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</si>
  <si>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</si>
  <si>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</si>
  <si>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</si>
  <si>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</si>
  <si>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</si>
  <si>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</si>
  <si>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</si>
  <si>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</si>
  <si>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</si>
  <si>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</si>
  <si>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</si>
  <si>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</si>
  <si>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</si>
  <si>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</si>
  <si>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</si>
  <si>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</si>
  <si>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</si>
  <si>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</si>
  <si>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</si>
  <si>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</si>
  <si>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</si>
  <si>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</si>
  <si>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</si>
  <si>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</si>
  <si>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</si>
  <si>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</si>
  <si>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</si>
  <si>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</si>
  <si>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</si>
  <si>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</si>
  <si>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</si>
  <si>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</si>
  <si>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</si>
  <si>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</si>
  <si>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</si>
  <si>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</si>
  <si>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</si>
  <si>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</si>
  <si>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</si>
  <si>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</si>
  <si>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</si>
  <si>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</si>
  <si>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</si>
  <si>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</si>
  <si>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</si>
  <si>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</si>
  <si>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</si>
  <si>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</si>
  <si>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</si>
  <si>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</si>
  <si>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</si>
  <si>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</si>
  <si>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</si>
  <si>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</si>
  <si>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</si>
  <si>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</si>
  <si>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</si>
  <si>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</si>
  <si>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</si>
  <si>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</si>
  <si>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</si>
  <si>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</si>
  <si>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</si>
  <si>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</si>
  <si>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</si>
  <si>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</si>
  <si>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</si>
  <si>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</si>
  <si>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</si>
  <si>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</si>
  <si>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</si>
  <si>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</si>
  <si>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</si>
  <si>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</si>
  <si>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</si>
  <si>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</si>
  <si>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</si>
  <si>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</si>
  <si>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</si>
  <si>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</si>
  <si>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</si>
  <si>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</si>
  <si>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</si>
  <si>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</si>
  <si>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</si>
  <si>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</si>
  <si>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</si>
  <si>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</si>
  <si>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</si>
  <si>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</si>
  <si>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</si>
  <si>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</si>
  <si>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</si>
  <si>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</si>
  <si>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</si>
  <si>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</si>
  <si>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</si>
  <si>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</si>
  <si>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</si>
  <si>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</si>
  <si>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</si>
  <si>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</si>
  <si>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</si>
  <si>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</si>
  <si>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</si>
  <si>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</si>
  <si>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</si>
  <si>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</si>
  <si>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</si>
  <si>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</si>
  <si>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</si>
  <si>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</si>
  <si>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</si>
  <si>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</si>
  <si>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</si>
  <si>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</si>
  <si>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</si>
  <si>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</si>
  <si>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</si>
  <si>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</si>
  <si>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</si>
  <si>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</si>
  <si>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</si>
  <si>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</si>
  <si>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</si>
  <si>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</si>
  <si>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</si>
  <si>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</si>
  <si>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</si>
  <si>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</si>
  <si>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</si>
  <si>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</si>
  <si>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</si>
  <si>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</si>
  <si>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</si>
  <si>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</si>
  <si>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</si>
  <si>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</si>
  <si>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</si>
  <si>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</si>
  <si>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</si>
  <si>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</si>
  <si>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</si>
  <si>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</si>
  <si>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</si>
  <si>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</si>
  <si>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</si>
  <si>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</si>
  <si>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</si>
  <si>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</si>
  <si>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</si>
  <si>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</si>
  <si>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</si>
  <si>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</si>
  <si>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</si>
  <si>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</si>
  <si>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</si>
  <si>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</si>
  <si>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</si>
  <si>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</si>
  <si>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</si>
  <si>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</si>
  <si>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</si>
  <si>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</si>
  <si>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</si>
  <si>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</si>
  <si>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</si>
  <si>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</si>
  <si>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</si>
  <si>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</si>
  <si>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</si>
  <si>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</si>
  <si>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</si>
  <si>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</si>
  <si>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</si>
  <si>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</si>
  <si>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</si>
  <si>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</si>
  <si>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</si>
  <si>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</si>
  <si>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</si>
  <si>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</si>
  <si>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</si>
  <si>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</si>
  <si>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</si>
  <si>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</si>
  <si>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</si>
  <si>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</si>
  <si>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</si>
  <si>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</si>
  <si>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</si>
  <si>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</si>
  <si>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</si>
  <si>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</si>
  <si>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</si>
  <si>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</si>
  <si>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</si>
  <si>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</si>
  <si>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</si>
  <si>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</si>
  <si>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</si>
  <si>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</si>
  <si>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</si>
  <si>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</si>
  <si>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</si>
  <si>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</si>
  <si>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</si>
  <si>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</si>
  <si>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</si>
  <si>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</si>
  <si>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</si>
  <si>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</si>
  <si>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</si>
  <si>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</si>
  <si>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</si>
  <si>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</si>
  <si>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</si>
  <si>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</si>
  <si>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</si>
  <si>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</si>
  <si>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</si>
  <si>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</si>
  <si>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</si>
  <si>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</si>
  <si>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</si>
  <si>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</si>
  <si>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</si>
  <si>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</si>
  <si>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</si>
  <si>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</si>
  <si>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</si>
  <si>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</si>
  <si>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</si>
  <si>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</si>
  <si>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</si>
  <si>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</si>
  <si>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</si>
  <si>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</si>
  <si>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</si>
  <si>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</si>
  <si>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</si>
  <si>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</si>
  <si>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</si>
  <si>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</si>
  <si>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</si>
  <si>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</si>
  <si>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</si>
  <si>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</si>
  <si>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</si>
  <si>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</si>
  <si>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</si>
  <si>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</si>
  <si>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</si>
  <si>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</si>
  <si>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</si>
  <si>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</si>
  <si>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</si>
  <si>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</si>
  <si>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</si>
  <si>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</si>
  <si>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</si>
  <si>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</si>
  <si>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</si>
  <si>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</si>
  <si>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</si>
  <si>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</si>
  <si>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</si>
  <si>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</si>
  <si>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</si>
  <si>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</si>
  <si>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</si>
  <si>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</si>
  <si>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</si>
  <si>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</si>
  <si>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</si>
  <si>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</si>
  <si>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</si>
  <si>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</si>
  <si>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</si>
  <si>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</si>
  <si>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</si>
  <si>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</si>
  <si>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</si>
  <si>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</si>
  <si>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</si>
  <si>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</si>
  <si>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</si>
  <si>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</si>
  <si>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</si>
  <si>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</si>
  <si>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</si>
  <si>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</si>
  <si>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</si>
  <si>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</si>
  <si>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</si>
  <si>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</si>
  <si>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</si>
  <si>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</si>
  <si>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</si>
  <si>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</si>
  <si>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</si>
  <si>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</si>
  <si>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</si>
  <si>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</si>
  <si>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</si>
  <si>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</si>
  <si>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</si>
  <si>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</si>
  <si>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</si>
  <si>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</si>
  <si>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</si>
  <si>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</si>
  <si>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</si>
  <si>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</si>
  <si>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</si>
  <si>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</si>
  <si>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</si>
  <si>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</si>
  <si>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</si>
  <si>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</si>
  <si>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</si>
  <si>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</si>
  <si>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</si>
  <si>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</si>
  <si>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</si>
  <si>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</si>
  <si>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</si>
  <si>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</si>
  <si>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</si>
  <si>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</si>
  <si>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</si>
  <si>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</si>
  <si>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</si>
  <si>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</si>
  <si>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</si>
  <si>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</si>
  <si>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</si>
  <si>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</si>
  <si>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</si>
  <si>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</si>
  <si>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</si>
  <si>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</si>
  <si>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</si>
  <si>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</si>
  <si>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</si>
  <si>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</si>
  <si>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</si>
  <si>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</si>
  <si>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</si>
  <si>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</si>
  <si>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</si>
  <si>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</si>
  <si>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</si>
  <si>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</si>
  <si>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</si>
  <si>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</si>
  <si>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</si>
  <si>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</si>
  <si>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</si>
  <si>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</si>
  <si>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</si>
  <si>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</si>
  <si>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</si>
  <si>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</si>
  <si>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</si>
  <si>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</si>
  <si>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</si>
  <si>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</si>
  <si>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</si>
  <si>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</si>
  <si>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</si>
  <si>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</si>
  <si>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</si>
  <si>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</si>
  <si>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</si>
  <si>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</si>
  <si>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</si>
  <si>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</si>
  <si>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</si>
  <si>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</si>
  <si>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</si>
  <si>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</si>
  <si>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</si>
  <si>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</si>
  <si>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</si>
  <si>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</si>
  <si>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</si>
  <si>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</si>
  <si>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</si>
  <si>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</si>
  <si>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</si>
  <si>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</si>
  <si>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</si>
  <si>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</si>
  <si>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</si>
  <si>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</si>
  <si>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</si>
  <si>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</si>
  <si>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</si>
  <si>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</si>
  <si>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</si>
  <si>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</si>
  <si>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</si>
  <si>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</si>
  <si>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</si>
  <si>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</si>
  <si>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</si>
  <si>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</si>
  <si>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</si>
  <si>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</si>
  <si>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</si>
  <si>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</si>
  <si>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</si>
  <si>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</si>
  <si>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</si>
  <si>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</si>
  <si>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</si>
  <si>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</si>
  <si>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</si>
  <si>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</si>
  <si>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</si>
  <si>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</si>
  <si>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</si>
  <si>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</si>
  <si>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</si>
  <si>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</si>
  <si>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</si>
  <si>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</si>
  <si>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</si>
  <si>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</si>
  <si>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</si>
  <si>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</si>
  <si>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</si>
  <si>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</si>
  <si>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</si>
  <si>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</si>
  <si>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</si>
  <si>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</si>
  <si>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</si>
  <si>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</si>
  <si>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</si>
  <si>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</si>
  <si>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</si>
  <si>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</si>
  <si>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</si>
  <si>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</si>
  <si>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</si>
  <si>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</si>
  <si>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</si>
  <si>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</si>
  <si>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</si>
  <si>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</si>
  <si>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</si>
  <si>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</si>
  <si>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</si>
  <si>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</si>
  <si>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</si>
  <si>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</si>
  <si>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</si>
  <si>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</si>
  <si>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</si>
  <si>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</si>
  <si>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</si>
  <si>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</si>
  <si>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</si>
  <si>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</si>
  <si>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</si>
  <si>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</si>
  <si>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</si>
  <si>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</si>
  <si>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</si>
  <si>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</si>
  <si>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</si>
  <si>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</si>
  <si>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</si>
  <si>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</si>
  <si>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</si>
  <si>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</si>
  <si>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</si>
  <si>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</si>
  <si>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</si>
  <si>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</si>
  <si>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</si>
  <si>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</si>
  <si>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</si>
  <si>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</si>
  <si>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</si>
  <si>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</si>
  <si>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</si>
  <si>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</si>
  <si>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</si>
  <si>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</si>
  <si>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</si>
  <si>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</si>
  <si>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</si>
  <si>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</si>
  <si>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</si>
  <si>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</si>
  <si>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</si>
  <si>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</si>
  <si>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</si>
  <si>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</si>
  <si>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</si>
  <si>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</si>
  <si>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</si>
  <si>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</si>
  <si>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</si>
  <si>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</si>
  <si>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</si>
  <si>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</si>
  <si>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</si>
  <si>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</si>
  <si>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</si>
  <si>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</si>
  <si>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</si>
  <si>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</si>
  <si>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</si>
  <si>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</si>
  <si>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</si>
  <si>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</si>
  <si>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</si>
  <si>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</si>
  <si>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</si>
  <si>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</si>
  <si>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</si>
  <si>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</si>
  <si>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</si>
  <si>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</si>
  <si>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</si>
  <si>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</si>
  <si>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</si>
  <si>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</si>
  <si>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</si>
  <si>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</si>
  <si>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</si>
  <si>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</si>
  <si>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</si>
  <si>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</si>
  <si>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</si>
  <si>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</si>
  <si>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</si>
  <si>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</si>
  <si>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</si>
  <si>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</si>
  <si>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</si>
  <si>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</si>
  <si>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</si>
  <si>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</si>
  <si>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</si>
  <si>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</si>
  <si>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</si>
  <si>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</si>
  <si>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</si>
  <si>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</si>
  <si>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</si>
  <si>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</si>
  <si>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</si>
  <si>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</si>
  <si>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</si>
  <si>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</si>
  <si>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</si>
  <si>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</si>
  <si>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</si>
  <si>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</si>
  <si>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</si>
  <si>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</si>
  <si>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</si>
  <si>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</si>
  <si>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</si>
  <si>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</si>
  <si>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</si>
  <si>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</si>
  <si>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</si>
  <si>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</si>
  <si>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</si>
  <si>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</si>
  <si>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</si>
  <si>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</si>
  <si>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</si>
  <si>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</si>
  <si>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</si>
  <si>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</si>
  <si>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</si>
  <si>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</si>
  <si>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</si>
  <si>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</si>
  <si>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</si>
  <si>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</si>
  <si>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</si>
  <si>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</si>
  <si>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</si>
  <si>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</si>
  <si>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</si>
  <si>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</si>
  <si>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</si>
  <si>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</si>
  <si>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</si>
  <si>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</si>
  <si>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</si>
  <si>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</si>
  <si>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</si>
  <si>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</si>
  <si>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</si>
  <si>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</si>
  <si>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</si>
  <si>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</si>
  <si>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</si>
  <si>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</si>
  <si>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</si>
  <si>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</si>
  <si>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</si>
  <si>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</si>
  <si>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</si>
  <si>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</si>
  <si>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</si>
  <si>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</si>
  <si>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</si>
  <si>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</si>
  <si>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</si>
  <si>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</si>
  <si>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</si>
  <si>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</si>
  <si>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</si>
  <si>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</si>
  <si>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</si>
  <si>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</si>
  <si>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</si>
  <si>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</si>
  <si>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</si>
  <si>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</si>
  <si>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</si>
  <si>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</si>
  <si>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</si>
  <si>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</si>
  <si>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</si>
  <si>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</si>
  <si>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</si>
  <si>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</si>
  <si>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</si>
  <si>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</si>
  <si>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</si>
  <si>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</si>
  <si>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</si>
  <si>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</si>
  <si>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</si>
  <si>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</si>
  <si>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</si>
  <si>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</si>
  <si>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</si>
  <si>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</si>
  <si>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</si>
  <si>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</si>
  <si>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</si>
  <si>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</si>
  <si>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</si>
  <si>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</si>
  <si>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</si>
  <si>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</si>
  <si>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</si>
  <si>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</si>
  <si>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</si>
  <si>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</si>
  <si>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</si>
  <si>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</si>
  <si>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</si>
  <si>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</si>
  <si>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</si>
  <si>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</si>
  <si>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</si>
  <si>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</si>
  <si>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</si>
  <si>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</si>
  <si>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</si>
  <si>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</si>
  <si>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</si>
  <si>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</si>
  <si>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</si>
  <si>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</si>
  <si>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</si>
  <si>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</si>
  <si>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</si>
  <si>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</si>
  <si>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</si>
  <si>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</si>
  <si>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</si>
  <si>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</si>
  <si>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</si>
  <si>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</si>
  <si>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</si>
  <si>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</si>
  <si>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</si>
  <si>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</si>
  <si>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</si>
  <si>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</si>
  <si>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</si>
  <si>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</si>
  <si>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</si>
  <si>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</si>
  <si>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</si>
  <si>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</si>
  <si>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</si>
  <si>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</si>
  <si>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</si>
  <si>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</si>
  <si>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</si>
  <si>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</si>
  <si>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</si>
  <si>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</si>
  <si>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</si>
  <si>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</si>
  <si>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</si>
  <si>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</si>
  <si>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</si>
  <si>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</si>
  <si>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</si>
  <si>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</si>
  <si>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</si>
  <si>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</si>
  <si>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</si>
  <si>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</si>
  <si>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</si>
  <si>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</si>
  <si>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</si>
  <si>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</si>
  <si>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</si>
  <si>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</si>
  <si>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</si>
  <si>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</si>
  <si>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</si>
  <si>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</si>
  <si>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</si>
  <si>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</si>
  <si>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</si>
  <si>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</si>
  <si>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</si>
  <si>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</si>
  <si>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</si>
  <si>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</si>
  <si>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</si>
  <si>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</si>
  <si>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</si>
  <si>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</si>
  <si>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</si>
  <si>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</si>
  <si>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</si>
  <si>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</si>
  <si>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</si>
  <si>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</si>
  <si>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</si>
  <si>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</si>
  <si>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</si>
  <si>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</si>
  <si>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</si>
  <si>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</si>
  <si>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</si>
  <si>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</si>
  <si>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</si>
  <si>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</si>
  <si>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</si>
  <si>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</si>
  <si>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</si>
  <si>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</si>
  <si>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</si>
  <si>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</si>
  <si>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</si>
  <si>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</si>
  <si>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</si>
  <si>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</si>
  <si>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</si>
  <si>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</si>
  <si>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</si>
  <si>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</si>
  <si>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</si>
  <si>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</si>
  <si>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</si>
  <si>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</si>
  <si>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</si>
  <si>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</si>
  <si>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</si>
  <si>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</si>
  <si>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</si>
  <si>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</si>
  <si>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</si>
  <si>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</si>
  <si>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</si>
  <si>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</si>
  <si>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</si>
  <si>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</si>
  <si>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</si>
  <si>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</si>
  <si>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</si>
  <si>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</si>
  <si>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</si>
  <si>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</si>
  <si>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</si>
  <si>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</si>
  <si>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</si>
  <si>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</si>
  <si>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</si>
  <si>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</si>
  <si>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</si>
  <si>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</si>
  <si>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</si>
  <si>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</si>
  <si>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</si>
  <si>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</si>
  <si>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</si>
  <si>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</si>
  <si>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</si>
  <si>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</si>
  <si>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</si>
  <si>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</si>
  <si>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</si>
  <si>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</si>
  <si>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</si>
  <si>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</si>
  <si>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</si>
  <si>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</si>
  <si>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</si>
  <si>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</si>
  <si>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</si>
  <si>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</si>
  <si>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</si>
  <si>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</si>
  <si>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</si>
  <si>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</si>
  <si>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</si>
  <si>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</si>
  <si>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</si>
  <si>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</si>
  <si>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</si>
  <si>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</si>
  <si>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</si>
  <si>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</si>
  <si>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</si>
  <si>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</si>
  <si>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</si>
  <si>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</si>
  <si>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</si>
  <si>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</si>
  <si>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</si>
  <si>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</si>
  <si>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</si>
  <si>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</si>
  <si>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</si>
  <si>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</si>
  <si>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</si>
  <si>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</si>
  <si>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</si>
  <si>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</si>
  <si>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</si>
  <si>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</si>
  <si>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</si>
  <si>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</si>
  <si>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</si>
  <si>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</si>
  <si>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</si>
  <si>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</si>
  <si>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</si>
  <si>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</si>
  <si>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</si>
  <si>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</si>
  <si>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</si>
  <si>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</si>
  <si>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</si>
  <si>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</si>
  <si>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</si>
  <si>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</si>
  <si>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</si>
  <si>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</si>
  <si>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</si>
  <si>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</si>
  <si>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</si>
  <si>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</si>
  <si>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</si>
  <si>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</si>
  <si>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</si>
  <si>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</si>
  <si>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</si>
  <si>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</si>
  <si>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</si>
  <si>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</si>
  <si>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</si>
  <si>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</si>
  <si>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</si>
  <si>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</si>
  <si>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</si>
  <si>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</si>
  <si>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</si>
  <si>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</si>
  <si>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</si>
  <si>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</si>
  <si>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</si>
  <si>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</si>
  <si>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</si>
  <si>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</si>
  <si>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</si>
  <si>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</si>
  <si>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</si>
  <si>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</si>
  <si>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</si>
  <si>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</si>
  <si>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</si>
  <si>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</si>
  <si>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</si>
  <si>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</si>
  <si>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</si>
  <si>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</si>
  <si>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</si>
  <si>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</si>
  <si>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</si>
  <si>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</si>
  <si>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</si>
  <si>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</si>
  <si>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</si>
  <si>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</si>
  <si>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</si>
  <si>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</si>
  <si>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</si>
  <si>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</si>
  <si>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</si>
  <si>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</si>
  <si>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</si>
  <si>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</si>
  <si>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</si>
  <si>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</si>
  <si>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</si>
  <si>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</si>
  <si>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</si>
  <si>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</si>
  <si>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</si>
  <si>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</si>
  <si>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</si>
  <si>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</si>
  <si>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</si>
  <si>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</si>
  <si>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</si>
  <si>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</si>
  <si>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</si>
  <si>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</si>
  <si>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</si>
  <si>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</si>
  <si>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</si>
  <si>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</si>
  <si>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</si>
  <si>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</si>
  <si>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</si>
  <si>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</si>
  <si>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</si>
  <si>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</si>
  <si>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</si>
  <si>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</si>
  <si>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</si>
  <si>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</si>
  <si>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</si>
  <si>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</si>
  <si>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</si>
  <si>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</si>
  <si>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</si>
  <si>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</si>
  <si>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</si>
  <si>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</si>
  <si>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</si>
  <si>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</si>
  <si>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</si>
  <si>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</si>
  <si>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</si>
  <si>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</si>
  <si>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</si>
  <si>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</si>
  <si>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</si>
  <si>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</si>
  <si>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</si>
  <si>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</si>
  <si>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</si>
  <si>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</si>
  <si>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</si>
  <si>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</si>
  <si>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</si>
  <si>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</si>
  <si>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</si>
  <si>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</si>
  <si>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</si>
  <si>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</si>
  <si>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</si>
  <si>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</si>
  <si>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</si>
  <si>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</si>
  <si>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</si>
  <si>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</si>
  <si>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</si>
  <si>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</si>
  <si>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</si>
  <si>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</si>
  <si>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</si>
  <si>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</si>
  <si>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</si>
  <si>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</si>
  <si>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</si>
  <si>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</si>
  <si>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</si>
  <si>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</si>
  <si>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</si>
  <si>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</si>
  <si>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</si>
  <si>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</si>
  <si>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</si>
  <si>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</si>
  <si>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</si>
  <si>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</si>
  <si>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</si>
  <si>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</si>
  <si>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</si>
  <si>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</si>
  <si>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</si>
  <si>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</si>
  <si>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</si>
  <si>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</si>
  <si>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</si>
  <si>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</si>
  <si>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</si>
  <si>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</si>
  <si>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</si>
  <si>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</si>
  <si>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</si>
  <si>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</si>
  <si>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</si>
  <si>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</si>
  <si>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</si>
  <si>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</si>
  <si>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</si>
  <si>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</si>
  <si>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</si>
  <si>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</si>
  <si>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</si>
  <si>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</si>
  <si>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</si>
  <si>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</si>
  <si>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</si>
  <si>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</si>
  <si>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</si>
  <si>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</si>
  <si>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</si>
  <si>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</si>
  <si>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</si>
  <si>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</si>
  <si>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</si>
  <si>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</si>
  <si>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</si>
  <si>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</si>
  <si>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</si>
  <si>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</si>
  <si>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</si>
  <si>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</si>
  <si>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</si>
  <si>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</si>
  <si>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</si>
  <si>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</si>
  <si>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</si>
  <si>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</si>
  <si>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</si>
  <si>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</si>
  <si>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</si>
  <si>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</si>
  <si>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</si>
  <si>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</si>
  <si>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</si>
  <si>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</si>
  <si>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</si>
  <si>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</si>
  <si>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</si>
  <si>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</si>
  <si>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</si>
  <si>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</si>
  <si>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</si>
  <si>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</si>
  <si>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</si>
  <si>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</si>
  <si>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</si>
  <si>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</si>
  <si>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</si>
  <si>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</si>
  <si>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</si>
  <si>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</si>
  <si>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</si>
  <si>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</si>
  <si>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</si>
  <si>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</si>
  <si>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</si>
  <si>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</si>
  <si>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</si>
  <si>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</si>
  <si>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</si>
  <si>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</si>
  <si>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</si>
  <si>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</si>
  <si>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</si>
  <si>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</si>
  <si>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</si>
  <si>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</si>
  <si>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</si>
  <si>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</si>
  <si>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</si>
  <si>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</si>
  <si>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</si>
  <si>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</si>
  <si>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</si>
  <si>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</si>
  <si>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</si>
  <si>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</si>
  <si>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</si>
  <si>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</si>
  <si>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</si>
  <si>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</si>
  <si>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</si>
  <si>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</si>
  <si>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</si>
  <si>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</si>
  <si>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</si>
  <si>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</si>
  <si>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</si>
  <si>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</si>
  <si>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</si>
  <si>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</si>
  <si>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</si>
  <si>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</si>
  <si>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</si>
  <si>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</si>
  <si>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</si>
  <si>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</si>
  <si>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</si>
  <si>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</si>
  <si>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</si>
  <si>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</si>
  <si>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</si>
  <si>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</si>
  <si>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</si>
  <si>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</si>
  <si>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</si>
  <si>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</si>
  <si>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</si>
  <si>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</si>
  <si>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</si>
  <si>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</si>
  <si>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</si>
  <si>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</si>
  <si>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</si>
  <si>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</si>
  <si>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</si>
  <si>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</si>
  <si>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</si>
  <si>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</si>
  <si>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</si>
  <si>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</si>
  <si>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</si>
  <si>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</si>
  <si>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</si>
  <si>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</si>
  <si>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</si>
  <si>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</si>
  <si>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</si>
  <si>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</si>
  <si>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</si>
  <si>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</si>
  <si>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</si>
  <si>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</si>
  <si>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</si>
  <si>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</si>
  <si>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</si>
  <si>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</si>
  <si>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</si>
  <si>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</si>
  <si>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</si>
  <si>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</si>
  <si>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</si>
  <si>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</si>
  <si>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</si>
  <si>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</si>
  <si>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</si>
  <si>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</si>
  <si>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</si>
  <si>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</si>
  <si>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</si>
  <si>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</si>
  <si>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</si>
  <si>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</si>
  <si>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</si>
  <si>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</si>
  <si>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</si>
  <si>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</si>
  <si>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</si>
  <si>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</si>
  <si>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</si>
  <si>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</si>
  <si>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</si>
  <si>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</si>
  <si>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</si>
  <si>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</si>
  <si>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</si>
  <si>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</si>
  <si>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</si>
  <si>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</si>
  <si>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</si>
  <si>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</si>
  <si>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</si>
  <si>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</si>
  <si>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</si>
  <si>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</si>
  <si>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</si>
  <si>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</si>
  <si>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</si>
  <si>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</si>
  <si>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</si>
  <si>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</si>
  <si>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</si>
  <si>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</si>
  <si>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</si>
  <si>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</si>
  <si>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</si>
  <si>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</si>
  <si>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</si>
  <si>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</si>
  <si>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</si>
  <si>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</si>
  <si>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</si>
  <si>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</si>
  <si>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</si>
  <si>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</si>
  <si>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</si>
  <si>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</si>
  <si>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</si>
  <si>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</si>
  <si>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</si>
  <si>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</si>
  <si>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</si>
  <si>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</si>
  <si>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</si>
  <si>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</si>
  <si>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</si>
  <si>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</si>
  <si>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</si>
  <si>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</si>
  <si>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</si>
  <si>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</si>
  <si>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</si>
  <si>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</si>
  <si>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</si>
  <si>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</si>
  <si>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</si>
  <si>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</si>
  <si>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</si>
  <si>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</si>
  <si>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</si>
  <si>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</si>
  <si>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</si>
  <si>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</si>
  <si>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</si>
  <si>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</si>
  <si>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</si>
  <si>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</si>
  <si>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</si>
  <si>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</si>
  <si>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</si>
  <si>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</si>
  <si>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</si>
  <si>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</si>
  <si>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</si>
  <si>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</si>
  <si>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</si>
  <si>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</si>
  <si>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</si>
  <si>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</si>
  <si>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</si>
  <si>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</si>
  <si>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</si>
  <si>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</si>
  <si>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</si>
  <si>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</si>
  <si>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</si>
  <si>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</si>
  <si>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</si>
  <si>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</si>
  <si>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</si>
  <si>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</si>
  <si>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</si>
  <si>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</si>
  <si>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</si>
  <si>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</si>
  <si>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</si>
  <si>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</si>
  <si>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</si>
  <si>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</si>
  <si>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</si>
  <si>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</si>
  <si>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</si>
  <si>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</si>
  <si>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</si>
  <si>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</si>
  <si>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</si>
  <si>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</si>
  <si>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</si>
  <si>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</si>
  <si>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</si>
  <si>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</si>
  <si>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</si>
  <si>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</si>
  <si>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</si>
  <si>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</si>
  <si>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</si>
  <si>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</si>
  <si>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</si>
  <si>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</si>
  <si>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</si>
  <si>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</si>
  <si>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</si>
  <si>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</si>
  <si>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</si>
  <si>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</si>
  <si>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</si>
  <si>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</si>
  <si>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</si>
  <si>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</si>
  <si>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</si>
  <si>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</si>
  <si>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</si>
  <si>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</si>
  <si>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</si>
  <si>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</si>
  <si>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</si>
  <si>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</si>
  <si>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</si>
  <si>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</si>
  <si>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</si>
  <si>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</si>
  <si>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</si>
  <si>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</si>
  <si>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</si>
  <si>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</si>
  <si>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</si>
  <si>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</si>
  <si>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</si>
  <si>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</si>
  <si>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</si>
  <si>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</si>
  <si>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</si>
  <si>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</si>
  <si>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</si>
  <si>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</si>
  <si>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</si>
  <si>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</si>
  <si>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</si>
  <si>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</si>
  <si>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</si>
  <si>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</si>
  <si>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</si>
  <si>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</si>
  <si>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</si>
  <si>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</si>
  <si>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</si>
  <si>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</si>
  <si>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</si>
  <si>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</si>
  <si>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</si>
  <si>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</si>
  <si>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</si>
  <si>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</si>
  <si>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</si>
  <si>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</si>
  <si>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</si>
  <si>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</si>
  <si>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</si>
  <si>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</si>
  <si>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</si>
  <si>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</si>
  <si>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</si>
  <si>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</si>
  <si>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</si>
  <si>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</si>
  <si>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</si>
  <si>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</si>
  <si>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</si>
  <si>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</si>
  <si>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</si>
  <si>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</si>
  <si>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</si>
  <si>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</si>
  <si>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</si>
  <si>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</si>
  <si>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</si>
  <si>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</si>
  <si>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</si>
  <si>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</si>
  <si>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</si>
  <si>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</si>
  <si>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</si>
  <si>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</si>
  <si>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</si>
  <si>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</si>
  <si>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</si>
  <si>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</si>
  <si>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</si>
  <si>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</si>
  <si>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</si>
  <si>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</si>
  <si>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</si>
  <si>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</si>
  <si>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</si>
  <si>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</si>
  <si>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</si>
  <si>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</si>
  <si>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</si>
  <si>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</si>
  <si>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</si>
  <si>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</si>
  <si>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</si>
  <si>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</si>
  <si>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</si>
  <si>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</si>
  <si>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</si>
  <si>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</si>
  <si>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</si>
  <si>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</si>
  <si>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</si>
  <si>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</si>
  <si>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</si>
  <si>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</si>
  <si>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</si>
  <si>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</si>
  <si>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</si>
  <si>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</si>
  <si>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</si>
  <si>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</si>
  <si>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</si>
  <si>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</si>
  <si>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</si>
  <si>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</si>
  <si>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</si>
  <si>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</si>
  <si>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</si>
  <si>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</si>
  <si>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</si>
  <si>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</si>
  <si>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</si>
  <si>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</si>
  <si>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</si>
  <si>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</si>
  <si>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</si>
  <si>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</si>
  <si>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</si>
  <si>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</si>
  <si>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</si>
  <si>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</si>
  <si>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</si>
  <si>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</si>
  <si>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</si>
  <si>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</si>
  <si>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</si>
  <si>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</si>
  <si>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</si>
  <si>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</si>
  <si>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</si>
  <si>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</si>
  <si>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</si>
  <si>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</si>
  <si>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</si>
  <si>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</si>
  <si>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</si>
  <si>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</si>
  <si>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</si>
  <si>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</si>
  <si>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</si>
  <si>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</si>
  <si>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</si>
  <si>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</si>
  <si>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</si>
  <si>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</si>
  <si>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</si>
  <si>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</si>
  <si>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</si>
  <si>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</si>
  <si>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</si>
  <si>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</si>
  <si>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</si>
  <si>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</si>
  <si>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</si>
  <si>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</si>
  <si>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</si>
  <si>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</si>
  <si>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</si>
  <si>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</si>
  <si>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</si>
  <si>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</si>
  <si>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</si>
  <si>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</si>
  <si>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</si>
  <si>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</si>
  <si>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</si>
  <si>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</si>
  <si>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</si>
  <si>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</si>
  <si>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</si>
  <si>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</si>
  <si>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</si>
  <si>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</si>
  <si>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</si>
  <si>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</si>
  <si>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</si>
  <si>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</si>
  <si>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</si>
  <si>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</si>
  <si>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</si>
  <si>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</si>
  <si>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</si>
  <si>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</si>
  <si>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</si>
  <si>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</si>
  <si>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</si>
  <si>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</si>
  <si>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</si>
  <si>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</si>
  <si>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</si>
  <si>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</si>
  <si>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</si>
  <si>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</si>
  <si>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</si>
  <si>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</si>
  <si>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</si>
  <si>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</si>
  <si>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</si>
  <si>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</si>
  <si>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</si>
  <si>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</si>
  <si>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</si>
  <si>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</si>
  <si>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</si>
  <si>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</si>
  <si>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</si>
  <si>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</si>
  <si>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</si>
  <si>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</si>
  <si>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</si>
  <si>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</si>
  <si>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</si>
  <si>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</si>
  <si>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</si>
  <si>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</si>
  <si>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</si>
  <si>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</si>
  <si>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</si>
  <si>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</si>
  <si>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</si>
  <si>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</si>
  <si>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</si>
  <si>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</si>
  <si>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</si>
  <si>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</si>
  <si>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</si>
  <si>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</si>
  <si>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</si>
  <si>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</si>
  <si>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</si>
  <si>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</si>
  <si>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</si>
  <si>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</si>
  <si>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</si>
  <si>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</si>
  <si>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</si>
  <si>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</si>
  <si>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</si>
  <si>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</si>
  <si>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</si>
  <si>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</si>
  <si>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</si>
  <si>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</si>
  <si>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</si>
  <si>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</si>
  <si>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</si>
  <si>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</si>
  <si>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</si>
  <si>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</si>
  <si>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</si>
  <si>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</si>
  <si>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</si>
  <si>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</si>
  <si>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</si>
  <si>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</si>
  <si>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</si>
  <si>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</si>
  <si>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</si>
  <si>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</si>
  <si>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</si>
  <si>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</si>
  <si>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</si>
  <si>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</si>
  <si>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</si>
  <si>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</si>
  <si>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</si>
  <si>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</si>
  <si>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</si>
  <si>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</si>
  <si>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</si>
  <si>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</si>
  <si>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</si>
  <si>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</si>
  <si>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</si>
  <si>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</si>
  <si>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</si>
  <si>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</si>
  <si>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</si>
  <si>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</si>
  <si>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</si>
  <si>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</si>
  <si>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</si>
  <si>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</si>
  <si>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</si>
  <si>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</si>
  <si>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</si>
  <si>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</si>
  <si>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</si>
  <si>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</si>
  <si>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</si>
  <si>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</si>
  <si>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</si>
  <si>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</si>
  <si>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</si>
  <si>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</si>
  <si>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</si>
  <si>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</si>
  <si>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</si>
  <si>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</si>
  <si>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</si>
  <si>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</si>
  <si>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</si>
  <si>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</si>
  <si>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</si>
  <si>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</si>
  <si>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</si>
  <si>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</si>
  <si>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</si>
  <si>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</si>
  <si>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</si>
  <si>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</si>
  <si>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</si>
  <si>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</si>
  <si>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</si>
  <si>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</si>
  <si>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</si>
  <si>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</si>
  <si>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</si>
  <si>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</si>
  <si>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</si>
  <si>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</si>
  <si>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</si>
  <si>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</si>
  <si>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</si>
  <si>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</si>
  <si>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</si>
  <si>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</si>
  <si>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</si>
  <si>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</si>
  <si>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</si>
  <si>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</si>
  <si>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</si>
  <si>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</si>
  <si>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</si>
  <si>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</si>
  <si>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</si>
  <si>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</si>
  <si>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</si>
  <si>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</si>
  <si>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</si>
  <si>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</si>
  <si>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</si>
  <si>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</si>
  <si>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</si>
  <si>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</si>
  <si>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</si>
  <si>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</si>
  <si>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</si>
  <si>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</si>
  <si>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</si>
  <si>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</si>
  <si>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</si>
  <si>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</si>
  <si>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</si>
  <si>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</si>
  <si>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</si>
  <si>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</si>
  <si>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</si>
  <si>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</si>
  <si>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</si>
  <si>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</si>
  <si>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</si>
  <si>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</si>
  <si>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</si>
  <si>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</si>
  <si>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</si>
  <si>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</si>
  <si>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</si>
  <si>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</si>
  <si>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</si>
  <si>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</si>
  <si>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</si>
  <si>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</si>
  <si>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</si>
  <si>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</si>
  <si>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</si>
  <si>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</si>
  <si>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</si>
  <si>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</si>
  <si>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</si>
  <si>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</si>
  <si>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</si>
  <si>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</si>
  <si>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</si>
  <si>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</si>
  <si>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</si>
  <si>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</si>
  <si>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</si>
  <si>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</si>
  <si>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</si>
  <si>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</si>
  <si>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</si>
  <si>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</si>
  <si>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</si>
  <si>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</si>
  <si>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</si>
  <si>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</si>
  <si>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</si>
  <si>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</si>
  <si>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</si>
  <si>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</si>
  <si>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</si>
  <si>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</si>
  <si>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</si>
  <si>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</si>
  <si>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</si>
  <si>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</si>
  <si>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</si>
  <si>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</si>
  <si>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</si>
  <si>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</si>
  <si>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</si>
  <si>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</si>
  <si>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</si>
  <si>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</si>
  <si>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</si>
  <si>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</si>
  <si>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</si>
  <si>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</si>
  <si>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</si>
  <si>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</si>
  <si>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</si>
  <si>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</si>
  <si>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</si>
  <si>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</si>
  <si>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</si>
  <si>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</si>
  <si>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</si>
  <si>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</si>
  <si>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</si>
  <si>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</si>
  <si>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</si>
  <si>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</si>
  <si>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</si>
  <si>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</si>
  <si>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</si>
  <si>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</si>
  <si>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</si>
  <si>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</si>
  <si>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</si>
  <si>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</si>
  <si>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</si>
  <si>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</si>
  <si>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</si>
  <si>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</si>
  <si>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</si>
  <si>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</si>
  <si>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</si>
  <si>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</si>
  <si>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</si>
  <si>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</si>
  <si>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</si>
  <si>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</si>
  <si>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</si>
  <si>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</si>
  <si>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</si>
  <si>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</si>
  <si>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</si>
  <si>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</si>
  <si>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</si>
  <si>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</si>
  <si>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</si>
  <si>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</si>
  <si>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</si>
  <si>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</si>
  <si>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</si>
  <si>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</si>
  <si>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</si>
  <si>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</si>
  <si>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</si>
  <si>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</si>
  <si>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</si>
  <si>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</si>
  <si>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</si>
  <si>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</si>
  <si>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</si>
  <si>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</si>
  <si>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</si>
  <si>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</si>
  <si>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</si>
  <si>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</si>
  <si>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</si>
  <si>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</si>
  <si>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</si>
  <si>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</si>
  <si>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</si>
  <si>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</si>
  <si>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</si>
  <si>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</si>
  <si>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</si>
  <si>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</si>
  <si>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</si>
  <si>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</si>
  <si>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</si>
  <si>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</si>
  <si>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</si>
  <si>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</si>
  <si>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</si>
  <si>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</si>
  <si>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</si>
  <si>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</si>
  <si>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</si>
  <si>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</si>
  <si>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</si>
  <si>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</si>
  <si>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</si>
  <si>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</si>
  <si>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</si>
  <si>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</si>
  <si>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</si>
  <si>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</si>
  <si>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</si>
  <si>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</si>
  <si>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</si>
  <si>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</si>
  <si>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</si>
  <si>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</si>
  <si>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</si>
  <si>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</si>
  <si>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</si>
  <si>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</si>
  <si>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</si>
  <si>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</si>
  <si>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</si>
  <si>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</si>
  <si>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</si>
  <si>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</si>
  <si>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</si>
  <si>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</si>
  <si>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</si>
  <si>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</si>
  <si>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</si>
  <si>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</si>
  <si>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</si>
  <si>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</si>
  <si>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</si>
  <si>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</si>
  <si>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</si>
  <si>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</si>
  <si>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</si>
  <si>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</si>
  <si>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</si>
  <si>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</si>
  <si>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</si>
  <si>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</si>
  <si>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</si>
  <si>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</si>
  <si>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</si>
  <si>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</si>
  <si>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</si>
  <si>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</si>
  <si>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</si>
  <si>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</si>
  <si>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</si>
  <si>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</si>
  <si>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</si>
  <si>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</si>
  <si>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</si>
  <si>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</si>
  <si>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</si>
  <si>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</si>
  <si>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</si>
  <si>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</si>
  <si>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</si>
  <si>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</si>
  <si>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</si>
  <si>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</si>
  <si>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</si>
  <si>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</si>
  <si>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</si>
  <si>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</si>
  <si>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</si>
  <si>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</si>
  <si>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</si>
  <si>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</si>
  <si>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</si>
  <si>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</si>
  <si>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</si>
  <si>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</si>
  <si>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</si>
  <si>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</si>
  <si>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</si>
  <si>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</si>
  <si>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</si>
  <si>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</si>
  <si>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</si>
  <si>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</si>
  <si>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</si>
  <si>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</si>
  <si>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</si>
  <si>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</si>
  <si>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</si>
  <si>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</si>
  <si>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</si>
  <si>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</si>
  <si>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</si>
  <si>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</si>
  <si>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</si>
  <si>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</si>
  <si>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</si>
  <si>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</si>
  <si>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</si>
  <si>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</si>
  <si>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</si>
  <si>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</si>
  <si>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</si>
  <si>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</si>
  <si>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</si>
  <si>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</si>
  <si>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</si>
  <si>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</si>
  <si>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</si>
  <si>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</si>
  <si>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</si>
  <si>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</si>
  <si>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</si>
  <si>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</si>
  <si>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</si>
  <si>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</si>
  <si>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</si>
  <si>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</si>
  <si>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</si>
  <si>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</si>
  <si>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</si>
  <si>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</si>
  <si>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</si>
  <si>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</si>
  <si>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</si>
  <si>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</si>
  <si>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</si>
  <si>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</si>
  <si>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</si>
  <si>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</si>
  <si>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</si>
  <si>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</si>
  <si>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</si>
  <si>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</si>
  <si>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</si>
  <si>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</si>
  <si>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</si>
  <si>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</si>
  <si>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</si>
  <si>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</si>
  <si>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</si>
  <si>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</si>
  <si>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</si>
  <si>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</si>
  <si>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</si>
  <si>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</si>
  <si>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</si>
  <si>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</si>
  <si>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</si>
  <si>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</si>
  <si>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</si>
  <si>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</si>
  <si>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</si>
  <si>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</si>
  <si>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</si>
  <si>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</si>
  <si>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</si>
  <si>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</si>
  <si>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</si>
  <si>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</si>
  <si>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</si>
  <si>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</si>
  <si>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</si>
  <si>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</si>
  <si>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</si>
  <si>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</si>
  <si>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</si>
  <si>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</si>
  <si>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</si>
  <si>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</si>
  <si>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</si>
  <si>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</si>
  <si>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</si>
  <si>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</si>
  <si>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</si>
  <si>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</si>
  <si>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</si>
  <si>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</si>
  <si>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</si>
  <si>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</si>
  <si>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</si>
  <si>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</si>
  <si>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</si>
  <si>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</si>
  <si>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</si>
  <si>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</si>
  <si>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</si>
  <si>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</si>
  <si>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</si>
  <si>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</si>
  <si>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</si>
  <si>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</si>
  <si>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</si>
  <si>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</si>
  <si>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</si>
  <si>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</si>
  <si>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</si>
  <si>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</si>
  <si>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</si>
  <si>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</si>
  <si>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</si>
  <si>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</si>
  <si>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</si>
  <si>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</si>
  <si>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</si>
  <si>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</si>
  <si>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</si>
  <si>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</si>
  <si>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</si>
  <si>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</si>
  <si>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</si>
  <si>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</si>
  <si>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</si>
  <si>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</si>
  <si>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</si>
  <si>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</si>
  <si>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</si>
  <si>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</si>
  <si>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</si>
  <si>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</si>
  <si>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</si>
  <si>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</si>
  <si>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</si>
  <si>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</si>
  <si>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</si>
  <si>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</si>
  <si>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</si>
  <si>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</si>
  <si>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</si>
  <si>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</si>
  <si>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</si>
  <si>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</si>
  <si>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</si>
  <si>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</si>
  <si>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</si>
  <si>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</si>
  <si>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</si>
  <si>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</si>
  <si>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</si>
  <si>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</si>
  <si>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</si>
  <si>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</si>
  <si>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</si>
  <si>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</si>
  <si>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</si>
  <si>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</si>
  <si>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</si>
  <si>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</si>
  <si>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</si>
  <si>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</si>
  <si>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</si>
  <si>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</si>
  <si>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</si>
  <si>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</si>
  <si>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</si>
  <si>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</si>
  <si>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</si>
  <si>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</si>
  <si>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</si>
  <si>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</si>
  <si>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</si>
  <si>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</si>
  <si>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</si>
  <si>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</si>
  <si>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</si>
  <si>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</si>
  <si>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</si>
  <si>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</si>
  <si>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</si>
  <si>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</si>
  <si>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</si>
  <si>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</si>
  <si>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</si>
  <si>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</si>
  <si>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</si>
  <si>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</si>
  <si>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</si>
  <si>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</si>
  <si>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</si>
  <si>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</si>
  <si>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</si>
  <si>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</si>
  <si>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</si>
  <si>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</si>
  <si>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</si>
  <si>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</si>
  <si>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</si>
  <si>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</si>
  <si>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</si>
  <si>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</si>
  <si>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</si>
  <si>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</si>
  <si>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</si>
  <si>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</si>
  <si>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</si>
  <si>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</si>
  <si>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</si>
  <si>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</si>
  <si>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</si>
  <si>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</si>
  <si>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</si>
  <si>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</si>
  <si>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</si>
  <si>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</si>
  <si>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</si>
  <si>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</si>
  <si>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</si>
  <si>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</si>
  <si>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</si>
  <si>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</si>
  <si>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</si>
  <si>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</si>
  <si>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</si>
  <si>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</si>
  <si>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</si>
  <si>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</si>
  <si>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</si>
  <si>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</si>
  <si>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</si>
  <si>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</si>
  <si>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</si>
  <si>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</si>
  <si>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</si>
  <si>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</si>
  <si>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</si>
  <si>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</si>
  <si>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</si>
  <si>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</si>
  <si>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</si>
  <si>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</si>
  <si>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</si>
  <si>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</si>
  <si>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</si>
  <si>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</si>
  <si>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</si>
  <si>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</si>
  <si>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</si>
  <si>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</si>
  <si>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</si>
  <si>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</si>
  <si>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</si>
  <si>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</si>
  <si>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</si>
  <si>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</si>
  <si>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</si>
  <si>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</si>
  <si>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</si>
  <si>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</si>
  <si>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</si>
  <si>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</si>
  <si>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</si>
  <si>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</si>
  <si>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</si>
  <si>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</si>
  <si>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</si>
  <si>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</si>
  <si>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</si>
  <si>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</si>
  <si>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</si>
  <si>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</si>
  <si>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</si>
  <si>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</si>
  <si>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</si>
  <si>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</si>
  <si>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</si>
  <si>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</si>
  <si>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</si>
  <si>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</si>
  <si>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</si>
  <si>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</si>
  <si>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</si>
  <si>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</si>
  <si>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</si>
  <si>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</si>
  <si>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</si>
  <si>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</si>
  <si>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</si>
  <si>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</si>
  <si>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</si>
  <si>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</si>
  <si>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</si>
  <si>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</si>
  <si>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</si>
  <si>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</si>
  <si>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</si>
  <si>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</si>
  <si>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</si>
  <si>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</si>
  <si>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</si>
  <si>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</si>
  <si>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</si>
  <si>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</si>
  <si>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</si>
  <si>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</si>
  <si>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</si>
  <si>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</si>
  <si>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</si>
  <si>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</si>
  <si>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</si>
  <si>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</si>
  <si>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</si>
  <si>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</si>
  <si>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</si>
  <si>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</si>
  <si>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</si>
  <si>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</si>
  <si>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</si>
  <si>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</si>
  <si>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</si>
  <si>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</si>
  <si>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</si>
  <si>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</si>
  <si>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</si>
  <si>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</si>
  <si>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</si>
  <si>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</si>
  <si>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</si>
  <si>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</si>
  <si>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</si>
  <si>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</si>
  <si>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</si>
  <si>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</si>
  <si>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</si>
  <si>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</si>
  <si>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</si>
  <si>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</si>
  <si>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</si>
  <si>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</si>
  <si>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</si>
  <si>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</si>
  <si>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</si>
  <si>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</si>
  <si>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</si>
  <si>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</si>
  <si>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</si>
  <si>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</si>
  <si>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</si>
  <si>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</si>
  <si>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</si>
  <si>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</si>
  <si>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</si>
  <si>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</si>
  <si>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</si>
  <si>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</si>
  <si>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</si>
  <si>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</si>
  <si>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</si>
  <si>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</si>
  <si>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</si>
  <si>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</si>
  <si>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</si>
  <si>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</si>
  <si>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</si>
  <si>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</si>
  <si>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</si>
  <si>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</si>
  <si>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</si>
  <si>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</si>
  <si>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</si>
  <si>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</si>
  <si>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</si>
  <si>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</si>
  <si>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</si>
  <si>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</si>
  <si>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</si>
  <si>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</si>
  <si>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</si>
  <si>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</si>
  <si>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</si>
  <si>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</si>
  <si>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</si>
  <si>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</si>
  <si>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</si>
  <si>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</si>
  <si>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</si>
  <si>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</si>
  <si>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</si>
  <si>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</si>
  <si>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</si>
  <si>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</si>
  <si>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</si>
  <si>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</si>
  <si>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</si>
  <si>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</si>
  <si>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</si>
  <si>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</si>
  <si>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</si>
  <si>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</si>
  <si>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</si>
  <si>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</si>
  <si>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</si>
  <si>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</si>
  <si>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</si>
  <si>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</si>
  <si>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</si>
  <si>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</si>
  <si>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</si>
  <si>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</si>
  <si>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</si>
  <si>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</si>
  <si>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</si>
  <si>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</si>
  <si>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</si>
  <si>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</si>
  <si>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</si>
  <si>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</si>
  <si>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</si>
  <si>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</si>
  <si>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</si>
  <si>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</si>
  <si>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</si>
  <si>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</si>
  <si>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</si>
  <si>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</si>
  <si>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</si>
  <si>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</si>
  <si>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</si>
  <si>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</si>
  <si>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</si>
  <si>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</si>
  <si>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</si>
  <si>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</si>
  <si>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</si>
  <si>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</si>
  <si>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</si>
  <si>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</si>
  <si>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</si>
  <si>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</si>
  <si>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</si>
  <si>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</si>
  <si>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</si>
  <si>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</si>
  <si>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</si>
  <si>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</si>
  <si>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</si>
  <si>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</si>
  <si>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</si>
  <si>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</si>
  <si>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</si>
  <si>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</si>
  <si>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</si>
  <si>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</si>
  <si>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</si>
  <si>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</si>
  <si>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</si>
  <si>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</si>
  <si>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</si>
  <si>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</si>
  <si>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</si>
  <si>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</si>
  <si>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</si>
  <si>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</si>
  <si>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</si>
  <si>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</si>
  <si>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</si>
  <si>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</si>
  <si>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</si>
  <si>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</si>
  <si>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</si>
  <si>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</si>
  <si>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</si>
  <si>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</si>
  <si>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</si>
  <si>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</si>
  <si>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</si>
  <si>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</si>
  <si>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</si>
  <si>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</si>
  <si>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</si>
  <si>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</si>
  <si>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</si>
  <si>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</si>
  <si>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</si>
  <si>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</si>
  <si>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</si>
  <si>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</si>
  <si>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</si>
  <si>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</si>
  <si>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</si>
  <si>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</si>
  <si>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</si>
  <si>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</si>
  <si>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</si>
  <si>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</si>
  <si>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</si>
  <si>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</si>
  <si>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</si>
  <si>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</si>
  <si>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</si>
  <si>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</si>
  <si>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</si>
  <si>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</si>
  <si>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</si>
  <si>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</si>
  <si>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</si>
  <si>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</si>
  <si>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</si>
  <si>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</si>
  <si>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</si>
  <si>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</si>
  <si>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</si>
  <si>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</si>
  <si>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</si>
  <si>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</si>
  <si>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</si>
  <si>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</si>
  <si>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</si>
  <si>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</si>
  <si>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</si>
  <si>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</si>
  <si>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</si>
  <si>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</si>
  <si>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</si>
  <si>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</si>
  <si>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</si>
  <si>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</si>
  <si>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</si>
  <si>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</si>
  <si>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</si>
  <si>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</si>
  <si>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</si>
  <si>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</si>
  <si>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</si>
  <si>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</si>
  <si>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</si>
  <si>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</si>
  <si>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</si>
  <si>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</si>
  <si>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</si>
  <si>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</si>
  <si>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</si>
  <si>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</si>
  <si>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</si>
  <si>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</si>
  <si>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</si>
  <si>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</si>
  <si>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</si>
  <si>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</si>
  <si>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</si>
  <si>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</si>
  <si>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</si>
  <si>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</si>
  <si>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</si>
  <si>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</si>
  <si>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</si>
  <si>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</si>
  <si>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</si>
  <si>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</si>
  <si>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</si>
  <si>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</si>
  <si>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</si>
  <si>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</si>
  <si>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</si>
  <si>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</si>
  <si>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</si>
  <si>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</si>
  <si>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</si>
  <si>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</si>
  <si>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</si>
  <si>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</si>
  <si>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</si>
  <si>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</si>
  <si>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</si>
  <si>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</si>
  <si>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</si>
  <si>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</si>
  <si>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</si>
  <si>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</si>
  <si>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</si>
  <si>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</si>
  <si>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</si>
  <si>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</si>
  <si>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</si>
  <si>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</si>
  <si>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</si>
  <si>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</si>
  <si>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</si>
  <si>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</si>
  <si>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</si>
  <si>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</si>
  <si>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</si>
  <si>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</si>
  <si>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</si>
  <si>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</si>
  <si>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</si>
  <si>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</si>
  <si>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</si>
  <si>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</si>
  <si>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</si>
  <si>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</si>
  <si>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</si>
  <si>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</si>
  <si>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</si>
  <si>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</si>
  <si>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</si>
  <si>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</si>
  <si>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</si>
  <si>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</si>
  <si>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</si>
  <si>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</si>
  <si>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</si>
  <si>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</si>
  <si>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</si>
  <si>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</si>
  <si>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</si>
  <si>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</si>
  <si>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</si>
  <si>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</si>
  <si>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</si>
  <si>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</si>
  <si>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</si>
  <si>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</si>
  <si>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</si>
  <si>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</si>
  <si>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</si>
  <si>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</si>
  <si>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</si>
  <si>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</si>
  <si>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</si>
  <si>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</si>
  <si>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</si>
  <si>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</si>
  <si>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</si>
  <si>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</si>
  <si>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</si>
  <si>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</si>
  <si>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</si>
  <si>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</si>
  <si>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</si>
  <si>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</si>
  <si>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</si>
  <si>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</si>
  <si>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</si>
  <si>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</si>
  <si>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</si>
  <si>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</si>
  <si>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</si>
  <si>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</si>
  <si>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</si>
  <si>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</si>
  <si>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</si>
  <si>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</si>
  <si>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</si>
  <si>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</si>
  <si>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</si>
  <si>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</si>
  <si>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</si>
  <si>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</si>
  <si>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</si>
  <si>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</si>
  <si>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</si>
  <si>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</si>
  <si>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</si>
  <si>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</si>
  <si>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</si>
  <si>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</si>
  <si>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</si>
  <si>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</si>
  <si>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</si>
  <si>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</si>
  <si>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</si>
  <si>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</si>
  <si>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</si>
  <si>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</si>
  <si>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</si>
  <si>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</si>
  <si>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</si>
  <si>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</si>
  <si>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</si>
  <si>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</si>
  <si>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</si>
  <si>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</si>
  <si>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</si>
  <si>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</si>
  <si>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</si>
  <si>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</si>
  <si>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</si>
  <si>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</si>
  <si>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</si>
  <si>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</si>
  <si>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</si>
  <si>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</si>
  <si>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</si>
  <si>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</si>
  <si>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</si>
  <si>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</si>
  <si>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</si>
  <si>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</si>
  <si>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</si>
  <si>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</si>
  <si>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</si>
  <si>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</si>
  <si>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</si>
  <si>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</si>
  <si>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</si>
  <si>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</si>
  <si>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</si>
  <si>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</si>
  <si>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</si>
  <si>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</si>
  <si>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</si>
  <si>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</si>
  <si>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</si>
  <si>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</si>
  <si>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</si>
  <si>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</si>
  <si>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</si>
  <si>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</si>
  <si>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</si>
  <si>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</si>
  <si>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</si>
  <si>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</si>
  <si>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</si>
  <si>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</si>
  <si>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</si>
  <si>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</si>
  <si>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</si>
  <si>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</si>
  <si>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</si>
  <si>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</si>
  <si>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</si>
  <si>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</si>
  <si>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</si>
  <si>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</si>
  <si>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</si>
  <si>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</si>
  <si>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</si>
  <si>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</si>
  <si>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</si>
  <si>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</si>
  <si>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</si>
  <si>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</si>
  <si>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</si>
  <si>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</si>
  <si>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</si>
  <si>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</si>
  <si>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</si>
  <si>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</si>
  <si>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</si>
  <si>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</si>
  <si>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</si>
  <si>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</si>
  <si>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</si>
  <si>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</si>
  <si>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</si>
  <si>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</si>
  <si>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</si>
  <si>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</si>
  <si>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</si>
  <si>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</si>
  <si>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</si>
  <si>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</si>
  <si>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</si>
  <si>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</si>
  <si>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</si>
  <si>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</si>
  <si>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</si>
  <si>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</si>
  <si>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</si>
  <si>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</si>
  <si>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</si>
  <si>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</si>
  <si>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</si>
  <si>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</si>
  <si>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</si>
  <si>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</si>
  <si>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</si>
  <si>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</si>
  <si>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</si>
  <si>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</si>
  <si>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</si>
  <si>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</si>
  <si>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</si>
  <si>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</si>
  <si>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</si>
  <si>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</si>
  <si>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</si>
  <si>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</si>
  <si>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</si>
  <si>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</si>
  <si>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</si>
  <si>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</si>
  <si>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</si>
  <si>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</si>
  <si>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</si>
  <si>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</si>
  <si>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</si>
  <si>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</si>
  <si>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</si>
  <si>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</si>
  <si>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</si>
  <si>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</si>
  <si>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</si>
  <si>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</si>
  <si>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</si>
  <si>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</si>
  <si>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</si>
  <si>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</si>
  <si>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</si>
  <si>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</si>
  <si>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</si>
  <si>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</si>
  <si>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</si>
  <si>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</si>
  <si>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</si>
  <si>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</si>
  <si>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</si>
  <si>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</si>
  <si>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</si>
  <si>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</si>
  <si>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</si>
  <si>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</si>
  <si>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</si>
  <si>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</si>
  <si>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</si>
  <si>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</si>
  <si>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</si>
  <si>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</si>
  <si>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</si>
  <si>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</si>
  <si>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</si>
  <si>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</si>
  <si>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</si>
  <si>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</si>
  <si>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</si>
  <si>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</si>
  <si>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</si>
  <si>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</si>
  <si>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</si>
  <si>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</si>
  <si>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</si>
  <si>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</si>
  <si>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</si>
  <si>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</si>
  <si>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</si>
  <si>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</si>
  <si>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</si>
  <si>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</si>
  <si>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</si>
  <si>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</si>
  <si>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</si>
  <si>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</si>
  <si>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</si>
  <si>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</si>
  <si>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</si>
  <si>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</si>
  <si>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</si>
  <si>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</si>
  <si>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</si>
  <si>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</si>
  <si>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</si>
  <si>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</si>
  <si>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</si>
  <si>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</si>
  <si>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</si>
  <si>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</si>
  <si>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</si>
  <si>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</si>
  <si>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</si>
  <si>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</si>
  <si>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</si>
  <si>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</si>
  <si>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</si>
  <si>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</si>
  <si>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</si>
  <si>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</si>
  <si>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</si>
  <si>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</si>
  <si>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</si>
  <si>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</si>
  <si>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</si>
  <si>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</si>
  <si>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</si>
  <si>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</si>
  <si>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</si>
  <si>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</si>
  <si>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</si>
  <si>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</si>
  <si>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</si>
  <si>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</si>
  <si>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</si>
  <si>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</si>
  <si>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</si>
  <si>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</si>
  <si>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</si>
  <si>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</si>
  <si>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</si>
  <si>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</si>
  <si>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</si>
  <si>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</si>
  <si>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</si>
  <si>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</si>
  <si>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</si>
  <si>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</si>
  <si>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</si>
  <si>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</si>
  <si>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</si>
  <si>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</si>
  <si>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</si>
  <si>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</si>
  <si>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</si>
  <si>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</si>
  <si>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</si>
  <si>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</si>
  <si>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</si>
  <si>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</si>
  <si>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</si>
  <si>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</si>
  <si>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</si>
  <si>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</si>
  <si>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</si>
  <si>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</si>
  <si>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</si>
  <si>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</si>
  <si>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</si>
  <si>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</si>
  <si>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</si>
  <si>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</si>
  <si>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</si>
  <si>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</si>
  <si>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</si>
  <si>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</si>
  <si>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</si>
  <si>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</si>
  <si>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</si>
  <si>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</si>
  <si>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</si>
  <si>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</si>
  <si>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</si>
  <si>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</si>
  <si>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</si>
  <si>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</si>
  <si>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</si>
  <si>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</si>
  <si>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</si>
  <si>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</si>
  <si>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</si>
  <si>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</si>
  <si>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</si>
  <si>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</si>
  <si>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</si>
  <si>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</si>
  <si>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</si>
  <si>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</si>
  <si>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</si>
  <si>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</si>
  <si>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</si>
  <si>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</si>
  <si>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</si>
  <si>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</si>
  <si>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</si>
  <si>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</si>
  <si>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</si>
  <si>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</si>
  <si>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</si>
  <si>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</si>
  <si>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</si>
  <si>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</si>
  <si>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</si>
  <si>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</si>
  <si>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</si>
  <si>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</si>
  <si>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</si>
  <si>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</si>
  <si>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</si>
  <si>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</si>
  <si>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</si>
  <si>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</si>
  <si>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</si>
  <si>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</si>
  <si>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</si>
  <si>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</si>
  <si>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</si>
  <si>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</si>
  <si>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</si>
  <si>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</si>
  <si>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</si>
  <si>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</si>
  <si>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</si>
  <si>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</si>
  <si>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</si>
  <si>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</si>
  <si>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</si>
  <si>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</si>
  <si>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</si>
  <si>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</si>
  <si>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</si>
  <si>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</si>
  <si>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</si>
  <si>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</si>
  <si>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</si>
  <si>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</si>
  <si>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</si>
  <si>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</si>
  <si>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</si>
  <si>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</si>
  <si>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</si>
  <si>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</si>
  <si>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</si>
  <si>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</si>
  <si>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</si>
  <si>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</si>
  <si>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</si>
  <si>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</si>
  <si>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</si>
  <si>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</si>
  <si>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</si>
  <si>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</si>
  <si>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</si>
  <si>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</si>
  <si>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</si>
  <si>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</si>
  <si>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</si>
  <si>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</si>
  <si>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</si>
  <si>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</si>
  <si>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</si>
  <si>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</si>
  <si>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</si>
  <si>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</si>
  <si>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</si>
  <si>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</si>
  <si>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</si>
  <si>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</si>
  <si>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</si>
  <si>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</si>
  <si>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</si>
  <si>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</si>
  <si>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</si>
  <si>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</si>
  <si>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</si>
  <si>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</si>
  <si>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</si>
  <si>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</si>
  <si>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</si>
  <si>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</si>
  <si>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</si>
  <si>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</si>
  <si>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</si>
  <si>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</si>
  <si>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</si>
  <si>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</si>
  <si>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</si>
  <si>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</si>
  <si>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</si>
  <si>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</si>
  <si>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</si>
  <si>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</si>
  <si>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</si>
  <si>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</si>
  <si>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</si>
  <si>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</si>
  <si>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</si>
  <si>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</si>
  <si>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</si>
  <si>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</si>
  <si>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</si>
  <si>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</si>
  <si>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</si>
  <si>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</si>
  <si>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</si>
  <si>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</si>
  <si>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</si>
  <si>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</si>
  <si>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</si>
  <si>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</si>
  <si>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</si>
  <si>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</si>
  <si>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</si>
  <si>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</si>
  <si>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</si>
  <si>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</si>
  <si>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</si>
  <si>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</si>
  <si>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</si>
  <si>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</si>
  <si>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</si>
  <si>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</si>
  <si>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</si>
  <si>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</si>
  <si>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</si>
  <si>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</si>
  <si>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</si>
  <si>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</si>
  <si>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</si>
  <si>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</si>
  <si>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</si>
  <si>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</si>
  <si>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</si>
  <si>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</si>
  <si>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</si>
  <si>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</si>
  <si>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</si>
  <si>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</si>
  <si>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</si>
  <si>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</si>
  <si>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</si>
  <si>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</si>
  <si>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</si>
  <si>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</si>
  <si>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</si>
  <si>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</si>
  <si>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</si>
  <si>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</si>
  <si>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</si>
  <si>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</si>
  <si>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</si>
  <si>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</si>
  <si>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</si>
  <si>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</si>
  <si>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</si>
  <si>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</si>
  <si>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</si>
  <si>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</si>
  <si>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</si>
  <si>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</si>
  <si>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</si>
  <si>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</si>
  <si>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</si>
  <si>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</si>
  <si>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</si>
  <si>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</si>
  <si>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</si>
  <si>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</si>
  <si>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</si>
  <si>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</si>
  <si>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</si>
  <si>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</si>
  <si>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</si>
  <si>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</si>
  <si>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</si>
  <si>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</si>
  <si>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</si>
  <si>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</si>
  <si>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</si>
  <si>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</si>
  <si>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</si>
  <si>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</si>
  <si>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</si>
  <si>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</si>
  <si>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</si>
  <si>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</si>
  <si>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</si>
  <si>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</si>
  <si>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</si>
  <si>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</si>
  <si>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</si>
  <si>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</si>
  <si>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</si>
  <si>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</si>
  <si>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</si>
  <si>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</si>
  <si>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</si>
  <si>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</si>
  <si>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</si>
  <si>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</si>
  <si>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</si>
  <si>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</si>
  <si>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</si>
  <si>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</si>
  <si>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</si>
  <si>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</si>
  <si>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</si>
  <si>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</si>
  <si>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</si>
  <si>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</si>
  <si>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</si>
  <si>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</si>
  <si>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</si>
  <si>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</si>
  <si>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</si>
  <si>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</si>
  <si>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</si>
  <si>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</si>
  <si>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</si>
  <si>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</si>
  <si>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</si>
  <si>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</si>
  <si>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</si>
  <si>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</si>
  <si>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</si>
  <si>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</si>
  <si>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</si>
  <si>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</si>
  <si>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</si>
  <si>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</si>
  <si>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</si>
  <si>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</si>
  <si>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</si>
  <si>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</si>
  <si>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</si>
  <si>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</si>
  <si>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</si>
  <si>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</si>
  <si>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</si>
  <si>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</si>
  <si>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</si>
  <si>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</si>
  <si>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</si>
  <si>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</si>
  <si>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</si>
  <si>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</si>
  <si>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</si>
  <si>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</si>
  <si>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</si>
  <si>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</si>
  <si>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</si>
  <si>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</si>
  <si>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</si>
  <si>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</si>
  <si>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</si>
  <si>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</si>
  <si>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</si>
  <si>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</si>
  <si>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</si>
  <si>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</si>
  <si>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</si>
  <si>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</si>
  <si>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</si>
  <si>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</si>
  <si>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</si>
  <si>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</si>
  <si>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</si>
  <si>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</si>
  <si>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</si>
  <si>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</si>
  <si>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</si>
  <si>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</si>
  <si>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</si>
  <si>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</si>
  <si>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</si>
  <si>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</si>
  <si>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</si>
  <si>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</si>
  <si>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</si>
  <si>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</si>
  <si>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</si>
  <si>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</si>
  <si>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</si>
  <si>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</si>
  <si>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</si>
  <si>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</si>
  <si>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</si>
  <si>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</si>
  <si>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</si>
  <si>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</si>
  <si>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</si>
  <si>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</si>
  <si>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</si>
  <si>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</si>
  <si>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</si>
  <si>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</si>
  <si>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</si>
  <si>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</si>
  <si>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</si>
  <si>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</si>
  <si>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</si>
  <si>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</si>
  <si>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</si>
  <si>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</si>
  <si>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</si>
  <si>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</si>
  <si>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</si>
  <si>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</si>
  <si>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</si>
  <si>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</si>
  <si>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</si>
  <si>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</si>
  <si>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</si>
  <si>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</si>
  <si>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</si>
  <si>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</si>
  <si>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</si>
  <si>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</si>
  <si>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</si>
  <si>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</si>
  <si>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</si>
  <si>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</si>
  <si>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</si>
  <si>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</si>
  <si>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</si>
  <si>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</si>
  <si>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</si>
  <si>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</si>
  <si>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</si>
  <si>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</si>
  <si>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</si>
  <si>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</si>
  <si>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</si>
  <si>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</si>
  <si>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</si>
  <si>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</si>
  <si>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</si>
  <si>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</si>
  <si>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</si>
  <si>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</si>
  <si>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</si>
  <si>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</si>
  <si>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</si>
  <si>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</si>
  <si>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</si>
  <si>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</si>
  <si>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</si>
  <si>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</si>
  <si>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</si>
  <si>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</si>
  <si>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</si>
  <si>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</si>
  <si>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</si>
  <si>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</si>
  <si>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</si>
  <si>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</si>
  <si>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</si>
  <si>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</si>
  <si>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</si>
  <si>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</si>
  <si>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</si>
  <si>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</si>
  <si>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</si>
  <si>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</si>
  <si>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</si>
  <si>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</si>
  <si>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</si>
  <si>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</si>
  <si>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</si>
  <si>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</si>
  <si>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</si>
  <si>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</si>
  <si>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</si>
  <si>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</si>
  <si>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</si>
  <si>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</si>
  <si>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</si>
  <si>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</si>
  <si>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</si>
  <si>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</si>
  <si>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</si>
  <si>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</si>
  <si>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</si>
  <si>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</si>
  <si>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</si>
  <si>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</si>
  <si>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</si>
  <si>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</si>
  <si>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</si>
  <si>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</si>
  <si>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</si>
  <si>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</si>
  <si>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</si>
  <si>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</si>
  <si>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</si>
  <si>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</si>
  <si>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</si>
  <si>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</si>
  <si>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</si>
  <si>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</si>
  <si>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</si>
  <si>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</si>
  <si>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</si>
  <si>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</si>
  <si>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</si>
  <si>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</si>
  <si>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</si>
  <si>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</si>
  <si>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</si>
  <si>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</si>
  <si>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</si>
  <si>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</si>
  <si>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</si>
  <si>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</si>
  <si>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</si>
  <si>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</si>
  <si>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</si>
  <si>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</si>
  <si>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</si>
  <si>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</si>
  <si>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</si>
  <si>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</si>
  <si>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</si>
  <si>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</si>
  <si>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</si>
  <si>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</si>
  <si>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</si>
  <si>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</si>
  <si>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</si>
  <si>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</si>
  <si>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</si>
  <si>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</si>
  <si>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</si>
  <si>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</si>
  <si>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</si>
  <si>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</si>
  <si>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</si>
  <si>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</si>
  <si>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</si>
  <si>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</si>
  <si>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</si>
  <si>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</si>
  <si>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</si>
  <si>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</si>
  <si>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</si>
  <si>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</si>
  <si>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</si>
  <si>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</si>
  <si>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</si>
  <si>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</si>
  <si>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</si>
  <si>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</si>
  <si>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</si>
  <si>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</si>
  <si>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</si>
  <si>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</si>
  <si>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</si>
  <si>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</si>
  <si>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</si>
  <si>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</si>
  <si>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</si>
  <si>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</si>
  <si>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</si>
  <si>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</si>
  <si>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</si>
  <si>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</si>
  <si>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</si>
  <si>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</si>
  <si>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</si>
  <si>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</si>
  <si>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</si>
  <si>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</si>
  <si>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</si>
  <si>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</si>
  <si>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</si>
  <si>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</si>
  <si>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</si>
  <si>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</si>
  <si>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</si>
  <si>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</si>
  <si>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</si>
  <si>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</si>
  <si>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</si>
  <si>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</si>
  <si>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</si>
  <si>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</si>
  <si>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</si>
  <si>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</si>
  <si>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</si>
  <si>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</si>
  <si>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</si>
  <si>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</si>
  <si>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</si>
  <si>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</si>
  <si>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</si>
  <si>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</si>
  <si>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</si>
  <si>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</si>
  <si>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</si>
  <si>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</si>
  <si>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</si>
  <si>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</si>
  <si>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</si>
  <si>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</si>
  <si>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</si>
  <si>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</si>
  <si>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</si>
  <si>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</si>
  <si>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</si>
  <si>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</si>
  <si>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</si>
  <si>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</si>
  <si>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</si>
  <si>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</si>
  <si>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</si>
  <si>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</si>
  <si>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</si>
  <si>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</si>
  <si>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</si>
  <si>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</si>
  <si>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</si>
  <si>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</si>
  <si>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</si>
  <si>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</si>
  <si>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</si>
  <si>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</si>
  <si>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</si>
  <si>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</si>
  <si>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</si>
  <si>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</si>
  <si>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</si>
  <si>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</si>
  <si>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</si>
  <si>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</si>
  <si>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</si>
  <si>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</si>
  <si>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</si>
  <si>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</si>
  <si>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</si>
  <si>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</si>
  <si>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</si>
  <si>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</si>
  <si>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</si>
  <si>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</si>
  <si>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</si>
  <si>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</si>
  <si>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</si>
  <si>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</si>
  <si>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</si>
  <si>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</si>
  <si>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</si>
  <si>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</si>
  <si>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</si>
  <si>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</si>
  <si>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</si>
  <si>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</si>
  <si>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</si>
  <si>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</si>
  <si>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</si>
  <si>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</si>
  <si>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</si>
  <si>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</si>
  <si>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</si>
  <si>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</si>
  <si>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</si>
  <si>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</si>
  <si>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</si>
  <si>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</si>
  <si>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</si>
  <si>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</si>
  <si>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</si>
  <si>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</si>
  <si>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</si>
  <si>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</si>
  <si>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</si>
  <si>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</si>
  <si>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</si>
  <si>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</si>
  <si>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</si>
  <si>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</si>
  <si>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</si>
  <si>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</si>
  <si>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</si>
  <si>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</si>
  <si>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</si>
  <si>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</si>
  <si>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</si>
  <si>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</si>
  <si>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</si>
  <si>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</si>
  <si>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</si>
  <si>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</si>
  <si>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</si>
  <si>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</si>
  <si>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</si>
  <si>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</si>
  <si>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</si>
  <si>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</si>
  <si>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</si>
  <si>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</si>
  <si>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</si>
  <si>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</si>
  <si>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</si>
  <si>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</si>
  <si>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</si>
  <si>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</si>
  <si>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</si>
  <si>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</si>
  <si>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</si>
  <si>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</si>
  <si>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</si>
  <si>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</si>
  <si>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</si>
  <si>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</si>
  <si>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</si>
  <si>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</si>
  <si>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</si>
  <si>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</si>
  <si>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</si>
  <si>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</si>
  <si>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</si>
  <si>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</si>
  <si>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</si>
  <si>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</si>
  <si>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</si>
  <si>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</si>
  <si>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</si>
  <si>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</si>
  <si>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</si>
  <si>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</si>
  <si>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</si>
  <si>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</si>
  <si>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</si>
  <si>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</si>
  <si>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</si>
  <si>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</si>
  <si>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</si>
  <si>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</si>
  <si>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</si>
  <si>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</si>
  <si>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</si>
  <si>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</si>
  <si>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</si>
  <si>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</si>
  <si>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</si>
  <si>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</si>
  <si>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</si>
  <si>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</si>
  <si>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</si>
  <si>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</si>
  <si>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</si>
  <si>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</si>
  <si>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</si>
  <si>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</si>
  <si>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</si>
  <si>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</si>
  <si>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</si>
  <si>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</si>
  <si>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</si>
  <si>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</si>
  <si>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</si>
  <si>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</si>
  <si>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</si>
  <si>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</si>
  <si>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</si>
  <si>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</si>
  <si>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</si>
  <si>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</si>
  <si>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</si>
  <si>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</si>
  <si>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</si>
  <si>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</si>
  <si>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</si>
  <si>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</si>
  <si>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</si>
  <si>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</si>
  <si>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</si>
  <si>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</si>
  <si>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</si>
  <si>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</si>
  <si>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</si>
  <si>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</si>
  <si>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</si>
  <si>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</si>
  <si>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</si>
  <si>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</si>
  <si>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</si>
  <si>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</si>
  <si>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</si>
  <si>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</si>
  <si>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</si>
  <si>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</si>
  <si>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</si>
  <si>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</si>
  <si>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</si>
  <si>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</si>
  <si>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</si>
  <si>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</si>
  <si>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</si>
  <si>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</si>
  <si>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</si>
  <si>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</si>
  <si>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</si>
  <si>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</si>
  <si>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</si>
  <si>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</si>
  <si>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</si>
  <si>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</si>
  <si>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</si>
  <si>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</si>
  <si>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</si>
  <si>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</si>
  <si>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</si>
  <si>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</si>
  <si>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</si>
  <si>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</si>
  <si>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</si>
  <si>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</si>
  <si>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</si>
  <si>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</si>
  <si>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</si>
  <si>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</si>
  <si>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</si>
  <si>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</si>
  <si>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</si>
  <si>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</si>
  <si>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</si>
  <si>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</si>
  <si>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</si>
  <si>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</si>
  <si>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</si>
  <si>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</si>
  <si>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</si>
  <si>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</si>
  <si>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</si>
  <si>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</si>
  <si>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</si>
  <si>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</si>
  <si>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</si>
  <si>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</si>
  <si>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</si>
  <si>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</si>
  <si>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</si>
  <si>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</si>
  <si>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</si>
  <si>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</si>
  <si>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</si>
  <si>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</si>
  <si>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</si>
  <si>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</si>
  <si>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</si>
  <si>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</si>
  <si>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</si>
  <si>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</si>
  <si>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</si>
  <si>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</si>
  <si>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</si>
  <si>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</si>
  <si>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</si>
  <si>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</si>
  <si>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</si>
  <si>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</si>
  <si>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</si>
  <si>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</si>
  <si>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</si>
  <si>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</si>
  <si>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</si>
  <si>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</si>
  <si>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</si>
  <si>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</si>
  <si>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</si>
  <si>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</si>
  <si>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</si>
  <si>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</si>
  <si>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</si>
  <si>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</si>
  <si>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</si>
  <si>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</si>
  <si>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</si>
  <si>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</si>
  <si>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</si>
  <si>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</si>
  <si>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</si>
  <si>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</si>
  <si>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</si>
  <si>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</si>
  <si>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</si>
  <si>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</si>
  <si>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</si>
  <si>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</si>
  <si>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</si>
  <si>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</si>
  <si>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</si>
  <si>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</si>
  <si>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</si>
  <si>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</si>
  <si>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</si>
  <si>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</si>
  <si>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</si>
  <si>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</si>
  <si>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</si>
  <si>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</si>
  <si>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</si>
  <si>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</si>
  <si>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</si>
  <si>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</si>
  <si>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</si>
  <si>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</si>
  <si>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</si>
  <si>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</si>
  <si>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</si>
  <si>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</si>
  <si>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</si>
  <si>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</si>
  <si>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</si>
  <si>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</si>
  <si>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</si>
  <si>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</si>
  <si>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</si>
  <si>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</si>
  <si>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</si>
  <si>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</si>
  <si>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</si>
  <si>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</si>
  <si>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</si>
  <si>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</si>
  <si>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</si>
  <si>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</si>
  <si>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</si>
  <si>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</si>
  <si>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</si>
  <si>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</si>
  <si>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</si>
  <si>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</si>
  <si>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</si>
  <si>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</si>
  <si>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</si>
  <si>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</si>
  <si>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</si>
  <si>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</si>
  <si>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</si>
  <si>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</si>
  <si>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</si>
  <si>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</si>
  <si>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</si>
  <si>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</si>
  <si>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</si>
  <si>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</si>
  <si>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</si>
  <si>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</si>
  <si>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</si>
  <si>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</si>
  <si>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</si>
  <si>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</si>
  <si>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</si>
  <si>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</si>
  <si>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</si>
  <si>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</si>
  <si>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</si>
  <si>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</si>
  <si>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</si>
  <si>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</si>
  <si>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</si>
  <si>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</si>
  <si>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</si>
  <si>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</si>
  <si>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</si>
  <si>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</si>
  <si>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</si>
  <si>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</si>
  <si>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</si>
  <si>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</si>
  <si>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</si>
  <si>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</si>
  <si>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</si>
  <si>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</si>
  <si>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</si>
  <si>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</si>
  <si>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</si>
  <si>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</si>
  <si>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</si>
  <si>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</si>
  <si>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</si>
  <si>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</si>
  <si>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</si>
  <si>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</si>
  <si>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</si>
  <si>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</si>
  <si>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</si>
  <si>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</si>
  <si>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</si>
  <si>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</si>
  <si>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</si>
  <si>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</si>
  <si>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</si>
  <si>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</si>
  <si>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</si>
  <si>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</si>
  <si>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</si>
  <si>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</si>
  <si>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</si>
  <si>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</si>
  <si>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</si>
  <si>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</si>
  <si>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</si>
  <si>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</si>
  <si>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</si>
  <si>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</si>
  <si>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</si>
  <si>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</si>
  <si>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</si>
  <si>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</si>
  <si>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</si>
  <si>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</si>
  <si>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</si>
  <si>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</si>
  <si>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</si>
  <si>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</si>
  <si>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</si>
  <si>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</si>
  <si>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</si>
  <si>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</si>
  <si>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</si>
  <si>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</si>
  <si>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</si>
  <si>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</si>
  <si>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</si>
  <si>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</si>
  <si>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</si>
  <si>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</si>
  <si>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</si>
  <si>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</si>
  <si>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</si>
  <si>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</si>
  <si>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</si>
  <si>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</si>
  <si>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</si>
  <si>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</si>
  <si>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</si>
  <si>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</si>
  <si>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</si>
  <si>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</si>
  <si>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</si>
  <si>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</si>
  <si>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</si>
  <si>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</si>
  <si>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</si>
  <si>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</si>
  <si>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</si>
  <si>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</si>
  <si>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</si>
  <si>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</si>
  <si>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</si>
  <si>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</si>
  <si>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</si>
  <si>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</si>
  <si>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</si>
  <si>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</si>
  <si>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</si>
  <si>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</si>
  <si>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</si>
  <si>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</si>
  <si>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</si>
  <si>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</si>
  <si>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</si>
  <si>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</si>
  <si>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</si>
  <si>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</si>
  <si>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</si>
  <si>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</si>
  <si>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</si>
  <si>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</si>
  <si>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</si>
  <si>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</si>
  <si>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</si>
  <si>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</si>
  <si>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</si>
  <si>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</si>
  <si>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</si>
  <si>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</si>
  <si>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</si>
  <si>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</si>
  <si>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</si>
  <si>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</si>
  <si>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</si>
  <si>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</si>
  <si>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</si>
  <si>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</si>
  <si>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</si>
  <si>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</si>
  <si>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</si>
  <si>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</si>
  <si>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</si>
  <si>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</si>
  <si>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</si>
  <si>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</si>
  <si>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</si>
  <si>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</si>
  <si>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</si>
  <si>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</si>
  <si>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</si>
  <si>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</si>
  <si>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</si>
  <si>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</si>
  <si>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</si>
  <si>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</si>
  <si>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</si>
  <si>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</si>
  <si>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</si>
  <si>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</si>
  <si>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</si>
  <si>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</si>
  <si>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</si>
  <si>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</si>
  <si>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</si>
  <si>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</si>
  <si>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</si>
  <si>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</si>
  <si>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</si>
  <si>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</si>
  <si>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</si>
  <si>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</si>
  <si>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</si>
  <si>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</si>
  <si>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</si>
  <si>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</si>
  <si>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</si>
  <si>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</si>
  <si>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</si>
  <si>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</si>
  <si>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</si>
  <si>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</si>
  <si>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</si>
  <si>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</si>
  <si>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</si>
  <si>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</si>
  <si>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</si>
  <si>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</si>
  <si>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</si>
  <si>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</si>
  <si>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</si>
  <si>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</si>
  <si>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</si>
  <si>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</si>
  <si>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</si>
  <si>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</si>
  <si>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</si>
  <si>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</si>
  <si>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</si>
  <si>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</si>
  <si>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</si>
  <si>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</si>
  <si>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</si>
  <si>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</si>
  <si>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</si>
  <si>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</si>
  <si>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</si>
  <si>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</si>
  <si>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</si>
  <si>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</si>
  <si>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</si>
  <si>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</si>
  <si>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</si>
  <si>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</si>
  <si>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</si>
  <si>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</si>
  <si>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</si>
  <si>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</si>
  <si>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</si>
  <si>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</si>
  <si>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</si>
  <si>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</si>
  <si>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</si>
  <si>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</si>
  <si>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</si>
  <si>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</si>
  <si>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</si>
  <si>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</si>
  <si>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</si>
  <si>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</si>
  <si>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</si>
  <si>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</si>
  <si>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</si>
  <si>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</si>
  <si>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</si>
  <si>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</si>
  <si>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</si>
  <si>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</si>
  <si>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</si>
  <si>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</si>
  <si>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</si>
  <si>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</si>
  <si>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</si>
  <si>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</si>
  <si>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</si>
  <si>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</si>
  <si>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</si>
  <si>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</si>
  <si>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</si>
  <si>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</si>
  <si>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</si>
  <si>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</si>
  <si>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</si>
  <si>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</si>
  <si>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</si>
  <si>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</si>
  <si>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</si>
  <si>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</si>
  <si>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</si>
  <si>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</si>
  <si>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</si>
  <si>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</si>
  <si>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</si>
  <si>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</si>
  <si>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</si>
  <si>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</si>
  <si>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</si>
  <si>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</si>
  <si>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</si>
  <si>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</si>
  <si>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</si>
  <si>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</si>
  <si>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</si>
  <si>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</si>
  <si>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</si>
  <si>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</si>
  <si>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</si>
  <si>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</si>
  <si>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</si>
  <si>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</si>
  <si>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</si>
  <si>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</si>
  <si>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</si>
  <si>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</si>
  <si>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</si>
  <si>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</si>
  <si>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</si>
  <si>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</si>
  <si>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</si>
  <si>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</si>
  <si>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</si>
  <si>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</si>
  <si>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</si>
  <si>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</si>
  <si>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</si>
  <si>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</si>
  <si>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</si>
  <si>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</si>
  <si>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</si>
  <si>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</si>
  <si>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</si>
  <si>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</si>
  <si>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</si>
  <si>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</si>
  <si>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</si>
  <si>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</si>
  <si>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</si>
  <si>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</si>
  <si>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</si>
  <si>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</si>
  <si>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</si>
  <si>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</si>
  <si>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</si>
  <si>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</si>
  <si>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</si>
  <si>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</si>
  <si>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</si>
  <si>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</si>
  <si>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</si>
  <si>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</si>
  <si>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</si>
  <si>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</si>
  <si>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</si>
  <si>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</si>
  <si>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</si>
  <si>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</si>
  <si>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</si>
  <si>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</si>
  <si>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</si>
  <si>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</si>
  <si>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</si>
  <si>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</si>
  <si>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</si>
  <si>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</si>
  <si>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</si>
  <si>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</si>
  <si>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</si>
  <si>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</si>
  <si>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</si>
  <si>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</si>
  <si>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</si>
  <si>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</si>
  <si>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</si>
  <si>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</si>
  <si>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</si>
  <si>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</si>
  <si>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</si>
  <si>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</si>
  <si>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</si>
  <si>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</si>
  <si>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</si>
  <si>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</si>
  <si>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</si>
  <si>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</si>
  <si>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</si>
  <si>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</si>
  <si>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</si>
  <si>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</si>
  <si>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</si>
  <si>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</si>
  <si>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</si>
  <si>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</si>
  <si>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</si>
  <si>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</si>
  <si>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</si>
  <si>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</si>
  <si>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</si>
  <si>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</si>
  <si>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</si>
  <si>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</si>
  <si>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</si>
  <si>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</si>
  <si>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</si>
  <si>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</si>
  <si>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</si>
  <si>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</si>
  <si>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</si>
  <si>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</si>
  <si>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</si>
  <si>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</si>
  <si>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</si>
  <si>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</si>
  <si>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</si>
  <si>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</si>
  <si>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</si>
  <si>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</si>
  <si>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</si>
  <si>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</si>
  <si>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</si>
  <si>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</si>
  <si>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</si>
  <si>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</si>
  <si>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</si>
  <si>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</si>
  <si>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</si>
  <si>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</si>
  <si>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</si>
  <si>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</si>
  <si>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</si>
  <si>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</si>
  <si>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</si>
  <si>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</si>
  <si>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</si>
  <si>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</si>
  <si>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</si>
  <si>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</si>
  <si>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</si>
  <si>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</si>
  <si>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</si>
  <si>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</si>
  <si>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</si>
  <si>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</si>
  <si>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</si>
  <si>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</si>
  <si>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</si>
  <si>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</si>
  <si>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</si>
  <si>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</si>
  <si>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</si>
  <si>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</si>
  <si>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</si>
  <si>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</si>
  <si>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</si>
  <si>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</si>
  <si>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</si>
  <si>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</si>
  <si>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</si>
  <si>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</si>
  <si>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</si>
  <si>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</si>
  <si>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</si>
  <si>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</si>
  <si>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</si>
  <si>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</si>
  <si>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</si>
  <si>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</si>
  <si>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</si>
  <si>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</si>
  <si>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</si>
  <si>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</si>
  <si>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</si>
  <si>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</si>
  <si>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</si>
  <si>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</si>
  <si>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</si>
  <si>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</si>
  <si>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</si>
  <si>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</si>
  <si>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</si>
  <si>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</si>
  <si>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</si>
  <si>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</si>
  <si>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</si>
  <si>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</si>
  <si>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</si>
  <si>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</si>
  <si>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</si>
  <si>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</si>
  <si>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</si>
  <si>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</si>
  <si>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</si>
  <si>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</si>
  <si>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</si>
  <si>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</si>
  <si>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</si>
  <si>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</si>
  <si>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</si>
  <si>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</si>
  <si>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</si>
  <si>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</si>
  <si>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</si>
  <si>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</si>
  <si>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</si>
  <si>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</si>
  <si>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</si>
  <si>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</si>
  <si>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</si>
  <si>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</si>
  <si>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</si>
  <si>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</si>
  <si>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</si>
  <si>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</si>
  <si>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</si>
  <si>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</si>
  <si>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</si>
  <si>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</si>
  <si>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</si>
  <si>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</si>
  <si>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</si>
  <si>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</si>
  <si>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</si>
  <si>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</si>
  <si>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</si>
  <si>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</si>
  <si>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</si>
  <si>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</si>
  <si>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</si>
  <si>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</si>
  <si>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</si>
  <si>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</si>
  <si>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</si>
  <si>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</si>
  <si>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</si>
  <si>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</si>
  <si>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</si>
  <si>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</si>
  <si>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</si>
  <si>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</si>
  <si>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</si>
  <si>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</si>
  <si>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</si>
  <si>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</si>
  <si>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</si>
  <si>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</si>
  <si>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</si>
  <si>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</si>
  <si>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</si>
  <si>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</si>
  <si>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</si>
  <si>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</si>
  <si>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</si>
  <si>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</si>
  <si>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</si>
  <si>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</si>
  <si>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</si>
  <si>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</si>
  <si>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</si>
  <si>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</si>
  <si>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</si>
  <si>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</si>
  <si>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</si>
  <si>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</si>
  <si>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</si>
  <si>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</si>
  <si>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</si>
  <si>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</si>
  <si>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</si>
  <si>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</si>
  <si>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</si>
  <si>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</si>
  <si>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</si>
  <si>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</si>
  <si>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</si>
  <si>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</si>
  <si>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</si>
  <si>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</si>
  <si>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</si>
  <si>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</si>
  <si>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</si>
  <si>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</si>
  <si>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</si>
  <si>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</si>
  <si>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</si>
  <si>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</si>
  <si>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</si>
  <si>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</si>
  <si>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</si>
  <si>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</si>
  <si>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</si>
  <si>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</si>
  <si>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</si>
  <si>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</si>
  <si>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</si>
  <si>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</si>
  <si>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</si>
  <si>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</si>
  <si>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</si>
  <si>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</si>
  <si>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</si>
  <si>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</si>
  <si>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</si>
  <si>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</si>
  <si>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</si>
  <si>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</si>
  <si>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</si>
  <si>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</si>
  <si>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</si>
  <si>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</si>
  <si>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</si>
  <si>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</si>
  <si>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</si>
  <si>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</si>
  <si>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</si>
  <si>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</si>
  <si>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</si>
  <si>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</si>
  <si>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</si>
  <si>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</si>
  <si>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</si>
  <si>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</si>
  <si>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</si>
  <si>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</si>
  <si>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</si>
  <si>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</si>
  <si>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</si>
  <si>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</si>
  <si>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</si>
  <si>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</si>
  <si>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</si>
  <si>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</si>
  <si>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</si>
  <si>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</si>
  <si>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</si>
  <si>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</si>
  <si>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</si>
  <si>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</si>
  <si>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</si>
  <si>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</si>
  <si>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</si>
  <si>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</si>
  <si>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</si>
  <si>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</si>
  <si>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</si>
  <si>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</si>
  <si>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</si>
  <si>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</si>
  <si>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</si>
  <si>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</si>
  <si>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</si>
  <si>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</si>
  <si>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</si>
  <si>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</si>
  <si>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</si>
  <si>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</si>
  <si>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</si>
  <si>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</si>
  <si>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</si>
  <si>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</si>
  <si>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</si>
  <si>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</si>
  <si>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</si>
  <si>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</si>
  <si>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</si>
  <si>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</si>
  <si>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</si>
  <si>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</si>
  <si>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</si>
  <si>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</si>
  <si>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</si>
  <si>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</si>
  <si>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</si>
  <si>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</si>
  <si>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</si>
  <si>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</si>
  <si>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</si>
  <si>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</si>
  <si>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</si>
  <si>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</si>
  <si>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</si>
  <si>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</si>
  <si>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</si>
  <si>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</si>
  <si>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</si>
  <si>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</si>
  <si>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</si>
  <si>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</si>
  <si>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</si>
  <si>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</si>
  <si>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</si>
  <si>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</si>
  <si>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</si>
  <si>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</si>
  <si>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</si>
  <si>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</si>
  <si>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</si>
  <si>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</si>
  <si>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</si>
  <si>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</si>
  <si>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</si>
  <si>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</si>
  <si>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</si>
  <si>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</si>
  <si>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</si>
  <si>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</si>
  <si>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</si>
  <si>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</si>
  <si>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</si>
  <si>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</si>
  <si>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</si>
  <si>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</si>
  <si>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</si>
  <si>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</si>
  <si>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</si>
  <si>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</si>
  <si>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</si>
  <si>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</si>
  <si>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</si>
  <si>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</si>
  <si>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</si>
  <si>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</si>
  <si>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</si>
  <si>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</si>
  <si>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</si>
  <si>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</si>
  <si>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</si>
  <si>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</si>
  <si>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</si>
  <si>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</si>
  <si>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</si>
  <si>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</si>
  <si>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</si>
  <si>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</si>
  <si>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</si>
  <si>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</si>
  <si>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</si>
  <si>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</si>
  <si>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</si>
  <si>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</si>
  <si>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</si>
  <si>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</si>
  <si>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</si>
  <si>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</si>
  <si>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</si>
  <si>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</si>
  <si>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</si>
  <si>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</si>
  <si>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</si>
  <si>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</si>
  <si>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</si>
  <si>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</si>
  <si>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</si>
  <si>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</si>
  <si>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</si>
  <si>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</si>
  <si>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</si>
  <si>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</si>
  <si>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</si>
  <si>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</si>
  <si>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</si>
  <si>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</si>
  <si>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</si>
  <si>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</si>
  <si>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</si>
  <si>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</si>
  <si>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</si>
  <si>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</si>
  <si>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</si>
  <si>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</si>
  <si>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</si>
  <si>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</si>
  <si>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</si>
  <si>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</si>
  <si>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</si>
  <si>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</si>
  <si>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</si>
  <si>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</si>
  <si>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</si>
  <si>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</si>
  <si>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</si>
  <si>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</si>
  <si>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</si>
  <si>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</si>
  <si>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</si>
  <si>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</si>
  <si>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</si>
  <si>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</si>
  <si>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</si>
  <si>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</si>
  <si>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</si>
  <si>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</si>
  <si>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</si>
  <si>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</si>
  <si>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</si>
  <si>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</si>
  <si>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</si>
  <si>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</si>
  <si>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</si>
  <si>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</si>
  <si>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</si>
  <si>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</si>
  <si>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</si>
  <si>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</si>
  <si>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</si>
  <si>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</si>
  <si>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</si>
  <si>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</si>
  <si>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</si>
  <si>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</si>
  <si>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</si>
  <si>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</si>
  <si>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</si>
  <si>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</si>
  <si>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</si>
  <si>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</si>
  <si>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</si>
  <si>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</si>
  <si>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</si>
  <si>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</si>
  <si>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</si>
  <si>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</si>
  <si>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</si>
  <si>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</si>
  <si>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</si>
  <si>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</si>
  <si>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</si>
  <si>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</si>
  <si>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</si>
  <si>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</si>
  <si>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</si>
  <si>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</si>
  <si>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</si>
  <si>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</si>
  <si>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</si>
  <si>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</si>
  <si>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</si>
  <si>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</si>
  <si>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</si>
  <si>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</si>
  <si>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</si>
  <si>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</si>
  <si>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</si>
  <si>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</si>
  <si>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</si>
  <si>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</si>
  <si>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</si>
  <si>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</si>
  <si>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</si>
  <si>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</si>
  <si>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</si>
  <si>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</si>
  <si>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</si>
  <si>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</si>
  <si>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</si>
  <si>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</si>
  <si>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</si>
  <si>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</si>
  <si>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</si>
  <si>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</si>
  <si>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</si>
  <si>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</si>
  <si>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</si>
  <si>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</si>
  <si>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</si>
  <si>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</si>
  <si>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</si>
  <si>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</si>
  <si>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</si>
  <si>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</si>
  <si>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</si>
  <si>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</si>
  <si>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</si>
  <si>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</si>
  <si>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</si>
  <si>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</si>
  <si>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</si>
  <si>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</si>
  <si>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</si>
  <si>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</si>
  <si>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</si>
  <si>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</si>
  <si>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</si>
  <si>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</si>
  <si>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</si>
  <si>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</si>
  <si>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</si>
  <si>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</si>
  <si>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</si>
  <si>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</si>
  <si>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</si>
  <si>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</si>
  <si>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</si>
  <si>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</si>
  <si>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</si>
  <si>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</si>
  <si>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</si>
  <si>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</si>
  <si>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</si>
  <si>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</si>
  <si>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</si>
  <si>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</si>
  <si>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</si>
  <si>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</si>
  <si>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</si>
  <si>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</si>
  <si>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</si>
  <si>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</si>
  <si>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</si>
  <si>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</si>
  <si>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</si>
  <si>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</si>
  <si>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</si>
  <si>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</si>
  <si>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</si>
  <si>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</si>
  <si>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</si>
  <si>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</si>
  <si>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</si>
  <si>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</si>
  <si>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</si>
  <si>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</si>
  <si>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</si>
  <si>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</si>
  <si>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</si>
  <si>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</si>
  <si>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</si>
  <si>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</si>
  <si>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</si>
  <si>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</si>
  <si>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</si>
  <si>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</si>
  <si>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</si>
  <si>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</si>
  <si>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</si>
  <si>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</si>
  <si>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</si>
  <si>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</si>
  <si>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</si>
  <si>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</si>
  <si>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</si>
  <si>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</si>
  <si>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</si>
  <si>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</si>
  <si>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</si>
  <si>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</si>
  <si>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</si>
  <si>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</si>
  <si>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</si>
  <si>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</si>
  <si>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</si>
  <si>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</si>
  <si>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</si>
  <si>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</si>
  <si>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 xml:space="preserve">Worthington Steel, Inc. </t>
  </si>
  <si>
    <t xml:space="preserve">Worthington Steel, Inc. (excluding its subsidiary Tempel Steel Company) </t>
  </si>
  <si>
    <t>100 W. Old Wilson Bridge Road, Columbus, Ohio 43085</t>
  </si>
  <si>
    <t>Jessica Wedding</t>
  </si>
  <si>
    <t>Jessica.Wedding@worthingtonsteel.com</t>
  </si>
  <si>
    <t>614.840.3244</t>
  </si>
  <si>
    <t>Purchasing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</si>
</sst>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2397216</xdr:colOff>
      <xdr:row>2</xdr:row>
      <xdr:rowOff>1364433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Jessica.Wedding@worthingtonsteel.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Jessica.Wedding@worthingtonsteel.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
      <c r="A4" s="373"/>
      <c r="B4" s="27" t="s">
        <v>809</v>
      </c>
      <c r="C4" s="5"/>
      <c r="D4" s="161"/>
      <c r="E4" s="2"/>
      <c r="F4" s="5"/>
      <c r="G4" s="24"/>
    </row>
    <row r="5" spans="1:7">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4.5">
      <c r="A13" s="373"/>
      <c r="B13" s="275">
        <v>1</v>
      </c>
      <c r="C13" s="276" t="s">
        <v>1046</v>
      </c>
      <c r="D13" s="277" t="s">
        <v>836</v>
      </c>
      <c r="E13" s="278" t="s">
        <v>813</v>
      </c>
      <c r="F13" s="278"/>
      <c r="G13" s="24"/>
    </row>
    <row r="14" spans="1:7" ht="46">
      <c r="A14" s="373"/>
      <c r="B14" s="275">
        <v>2</v>
      </c>
      <c r="C14" s="276" t="s">
        <v>1046</v>
      </c>
      <c r="D14" s="277" t="s">
        <v>983</v>
      </c>
      <c r="E14" s="278" t="s">
        <v>513</v>
      </c>
      <c r="F14" s="278" t="s">
        <v>514</v>
      </c>
      <c r="G14" s="24"/>
    </row>
    <row r="15" spans="1:7" ht="89.15"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150000000000006"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15"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399999999999999" customHeight="1">
      <c r="A28" s="373"/>
      <c r="B28" s="362"/>
      <c r="C28" s="359"/>
      <c r="D28" s="380"/>
      <c r="E28" s="371"/>
      <c r="F28" s="280" t="s">
        <v>56</v>
      </c>
      <c r="G28" s="24"/>
    </row>
    <row r="29" spans="1:7" ht="74.5" customHeight="1">
      <c r="A29" s="373"/>
      <c r="B29" s="362"/>
      <c r="C29" s="359"/>
      <c r="D29" s="380"/>
      <c r="E29" s="371"/>
      <c r="F29" s="280" t="s">
        <v>57</v>
      </c>
      <c r="G29" s="24"/>
    </row>
    <row r="30" spans="1:7" ht="62.5"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5" customHeight="1">
      <c r="A33" s="373"/>
      <c r="B33" s="362"/>
      <c r="C33" s="359"/>
      <c r="D33" s="380"/>
      <c r="E33" s="371"/>
      <c r="F33" s="280" t="s">
        <v>61</v>
      </c>
      <c r="G33" s="24"/>
    </row>
    <row r="34" spans="1:7" ht="89.15" customHeight="1">
      <c r="A34" s="373"/>
      <c r="B34" s="362"/>
      <c r="C34" s="359"/>
      <c r="D34" s="380"/>
      <c r="E34" s="371"/>
      <c r="F34" s="280" t="s">
        <v>63</v>
      </c>
      <c r="G34" s="24"/>
    </row>
    <row r="35" spans="1:7" ht="29.15" customHeight="1">
      <c r="A35" s="373"/>
      <c r="B35" s="362"/>
      <c r="C35" s="359"/>
      <c r="D35" s="380"/>
      <c r="E35" s="371"/>
      <c r="F35" s="280" t="s">
        <v>64</v>
      </c>
      <c r="G35" s="24"/>
    </row>
    <row r="36" spans="1:7" ht="138.5">
      <c r="A36" s="373"/>
      <c r="B36" s="363"/>
      <c r="C36" s="360"/>
      <c r="D36" s="381"/>
      <c r="E36" s="372"/>
      <c r="F36" s="282" t="s">
        <v>65</v>
      </c>
      <c r="G36" s="24"/>
    </row>
    <row r="37" spans="1:7" ht="138">
      <c r="A37" s="373"/>
      <c r="B37" s="281">
        <v>3.01</v>
      </c>
      <c r="C37" s="283" t="s">
        <v>66</v>
      </c>
      <c r="D37" s="277" t="s">
        <v>2155</v>
      </c>
      <c r="E37" s="284" t="s">
        <v>1282</v>
      </c>
      <c r="F37" s="285" t="s">
        <v>1384</v>
      </c>
      <c r="G37" s="24"/>
    </row>
    <row r="38" spans="1:7" ht="126.5">
      <c r="A38" s="373"/>
      <c r="B38" s="281">
        <v>3.02</v>
      </c>
      <c r="C38" s="283" t="s">
        <v>1314</v>
      </c>
      <c r="D38" s="277" t="s">
        <v>2156</v>
      </c>
      <c r="E38" s="284" t="s">
        <v>1329</v>
      </c>
      <c r="F38" s="285" t="s">
        <v>1385</v>
      </c>
      <c r="G38" s="24"/>
    </row>
    <row r="39" spans="1:7" ht="103.5">
      <c r="A39" s="373"/>
      <c r="B39" s="286">
        <v>4</v>
      </c>
      <c r="C39" s="287" t="s">
        <v>1480</v>
      </c>
      <c r="D39" s="277" t="s">
        <v>2157</v>
      </c>
      <c r="E39" s="276" t="s">
        <v>2104</v>
      </c>
      <c r="F39" s="276" t="s">
        <v>1481</v>
      </c>
      <c r="G39" s="24"/>
    </row>
    <row r="40" spans="1:7" ht="57.5">
      <c r="A40" s="373"/>
      <c r="B40" s="281">
        <v>4.01</v>
      </c>
      <c r="C40" s="287" t="s">
        <v>1480</v>
      </c>
      <c r="D40" s="277" t="s">
        <v>2159</v>
      </c>
      <c r="E40" s="276" t="s">
        <v>2116</v>
      </c>
      <c r="F40" s="276" t="s">
        <v>2120</v>
      </c>
      <c r="G40" s="24"/>
    </row>
    <row r="41" spans="1:7" ht="57.5">
      <c r="A41" s="373"/>
      <c r="B41" s="281" t="s">
        <v>2146</v>
      </c>
      <c r="C41" s="287" t="s">
        <v>1480</v>
      </c>
      <c r="D41" s="277" t="s">
        <v>2158</v>
      </c>
      <c r="E41" s="276" t="s">
        <v>2149</v>
      </c>
      <c r="F41" s="276" t="s">
        <v>2147</v>
      </c>
      <c r="G41" s="24"/>
    </row>
    <row r="42" spans="1:7" ht="57.5">
      <c r="A42" s="373"/>
      <c r="B42" s="281" t="s">
        <v>2173</v>
      </c>
      <c r="C42" s="287" t="s">
        <v>1480</v>
      </c>
      <c r="D42" s="277" t="s">
        <v>2178</v>
      </c>
      <c r="E42" s="276" t="s">
        <v>2148</v>
      </c>
      <c r="F42" s="276" t="s">
        <v>2174</v>
      </c>
      <c r="G42" s="24"/>
    </row>
    <row r="43" spans="1:7" ht="172.5">
      <c r="A43" s="373"/>
      <c r="B43" s="288">
        <v>4.0999999999999996</v>
      </c>
      <c r="C43" s="287" t="s">
        <v>2177</v>
      </c>
      <c r="D43" s="289">
        <v>42867</v>
      </c>
      <c r="E43" s="290" t="s">
        <v>2180</v>
      </c>
      <c r="F43" s="276" t="s">
        <v>2179</v>
      </c>
      <c r="G43" s="24"/>
    </row>
    <row r="44" spans="1:7" ht="103.5">
      <c r="A44" s="373"/>
      <c r="B44" s="288">
        <v>4.2</v>
      </c>
      <c r="C44" s="287" t="s">
        <v>2177</v>
      </c>
      <c r="D44" s="289">
        <v>42704</v>
      </c>
      <c r="E44" s="290" t="s">
        <v>2369</v>
      </c>
      <c r="F44" s="276" t="s">
        <v>2344</v>
      </c>
      <c r="G44" s="24"/>
    </row>
    <row r="45" spans="1:7" ht="207">
      <c r="A45" s="373"/>
      <c r="B45" s="291">
        <v>5</v>
      </c>
      <c r="C45" s="287" t="s">
        <v>2177</v>
      </c>
      <c r="D45" s="289">
        <v>42867</v>
      </c>
      <c r="E45" s="290" t="s">
        <v>12256</v>
      </c>
      <c r="F45" s="276" t="s">
        <v>11978</v>
      </c>
      <c r="G45" s="24"/>
    </row>
    <row r="46" spans="1:7" ht="57.5">
      <c r="A46" s="373"/>
      <c r="B46" s="288">
        <v>5.01</v>
      </c>
      <c r="C46" s="287" t="s">
        <v>2177</v>
      </c>
      <c r="D46" s="289">
        <v>42907</v>
      </c>
      <c r="E46" s="290" t="s">
        <v>14886</v>
      </c>
      <c r="F46" s="276" t="s">
        <v>11978</v>
      </c>
      <c r="G46" s="24"/>
    </row>
    <row r="47" spans="1:7" ht="92">
      <c r="A47" s="373"/>
      <c r="B47" s="288">
        <v>5.0999999999999996</v>
      </c>
      <c r="C47" s="287" t="s">
        <v>2177</v>
      </c>
      <c r="D47" s="289">
        <v>43070</v>
      </c>
      <c r="E47" s="290" t="s">
        <v>12456</v>
      </c>
      <c r="F47" s="276" t="s">
        <v>12457</v>
      </c>
      <c r="G47" s="24"/>
    </row>
    <row r="48" spans="1:7" ht="80.5">
      <c r="A48" s="373"/>
      <c r="B48" s="288">
        <v>5.1100000000000003</v>
      </c>
      <c r="C48" s="287" t="s">
        <v>12684</v>
      </c>
      <c r="D48" s="289">
        <v>43217</v>
      </c>
      <c r="E48" s="290" t="s">
        <v>12786</v>
      </c>
      <c r="F48" s="276" t="s">
        <v>12711</v>
      </c>
      <c r="G48" s="24"/>
    </row>
    <row r="49" spans="1:7" ht="80.5">
      <c r="A49" s="373"/>
      <c r="B49" s="288">
        <v>5.12</v>
      </c>
      <c r="C49" s="287" t="s">
        <v>12684</v>
      </c>
      <c r="D49" s="289">
        <v>43581</v>
      </c>
      <c r="E49" s="290" t="s">
        <v>12786</v>
      </c>
      <c r="F49" s="276" t="s">
        <v>13315</v>
      </c>
      <c r="G49" s="24"/>
    </row>
    <row r="50" spans="1:7" ht="115">
      <c r="A50" s="373"/>
      <c r="B50" s="291">
        <v>6</v>
      </c>
      <c r="C50" s="287" t="s">
        <v>12684</v>
      </c>
      <c r="D50" s="289">
        <v>43964</v>
      </c>
      <c r="E50" s="290" t="s">
        <v>13527</v>
      </c>
      <c r="F50" s="276" t="s">
        <v>13318</v>
      </c>
      <c r="G50" s="24"/>
    </row>
    <row r="51" spans="1:7" ht="57.5">
      <c r="A51" s="373"/>
      <c r="B51" s="288">
        <v>6.01</v>
      </c>
      <c r="C51" s="287" t="s">
        <v>12684</v>
      </c>
      <c r="D51" s="289">
        <v>43970</v>
      </c>
      <c r="E51" s="290" t="s">
        <v>14887</v>
      </c>
      <c r="F51" s="290" t="s">
        <v>13318</v>
      </c>
      <c r="G51" s="24"/>
    </row>
    <row r="52" spans="1:7" ht="57.5">
      <c r="A52" s="373"/>
      <c r="B52" s="288">
        <v>6.1</v>
      </c>
      <c r="C52" s="287" t="s">
        <v>12684</v>
      </c>
      <c r="D52" s="289">
        <v>44314</v>
      </c>
      <c r="E52" s="290" t="s">
        <v>14880</v>
      </c>
      <c r="F52" s="290" t="s">
        <v>14487</v>
      </c>
      <c r="G52" s="24"/>
    </row>
    <row r="53" spans="1:7" ht="57.5">
      <c r="A53" s="373"/>
      <c r="B53" s="288">
        <v>6.2</v>
      </c>
      <c r="C53" s="287" t="s">
        <v>12684</v>
      </c>
      <c r="D53" s="289">
        <v>44678</v>
      </c>
      <c r="E53" s="290" t="s">
        <v>14880</v>
      </c>
      <c r="F53" s="290" t="s">
        <v>14879</v>
      </c>
      <c r="G53" s="24"/>
    </row>
    <row r="54" spans="1:7" ht="57.5">
      <c r="A54" s="373"/>
      <c r="B54" s="288">
        <v>6.21</v>
      </c>
      <c r="C54" s="287" t="s">
        <v>12684</v>
      </c>
      <c r="D54" s="289">
        <v>44687</v>
      </c>
      <c r="E54" s="290" t="s">
        <v>14888</v>
      </c>
      <c r="F54" s="290" t="s">
        <v>14879</v>
      </c>
      <c r="G54" s="24"/>
    </row>
    <row r="55" spans="1:7" ht="57.5">
      <c r="A55" s="373"/>
      <c r="B55" s="288">
        <v>6.22</v>
      </c>
      <c r="C55" s="287" t="s">
        <v>12684</v>
      </c>
      <c r="D55" s="292">
        <v>44692</v>
      </c>
      <c r="E55" s="290" t="s">
        <v>14887</v>
      </c>
      <c r="F55" s="290" t="s">
        <v>14879</v>
      </c>
      <c r="G55" s="24"/>
    </row>
    <row r="56" spans="1:7" ht="80.5">
      <c r="A56" s="373"/>
      <c r="B56" s="291">
        <v>6.3</v>
      </c>
      <c r="C56" s="287" t="s">
        <v>12684</v>
      </c>
      <c r="D56" s="292">
        <v>45051</v>
      </c>
      <c r="E56" s="290" t="s">
        <v>15144</v>
      </c>
      <c r="F56" s="290" t="s">
        <v>14925</v>
      </c>
      <c r="G56" s="24"/>
    </row>
    <row r="57" spans="1:7" ht="57.5">
      <c r="A57" s="373"/>
      <c r="B57" s="288">
        <v>6.31</v>
      </c>
      <c r="C57" s="287" t="s">
        <v>12684</v>
      </c>
      <c r="D57" s="292">
        <v>45072</v>
      </c>
      <c r="E57" s="290" t="s">
        <v>15146</v>
      </c>
      <c r="F57" s="290" t="s">
        <v>14925</v>
      </c>
      <c r="G57" s="24"/>
    </row>
    <row r="58" spans="1:7" ht="57.5">
      <c r="A58" s="373"/>
      <c r="B58" s="291">
        <v>6.4</v>
      </c>
      <c r="C58" s="287" t="s">
        <v>12684</v>
      </c>
      <c r="D58" s="292">
        <v>45408</v>
      </c>
      <c r="E58" s="290" t="s">
        <v>15148</v>
      </c>
      <c r="F58" s="290" t="s">
        <v>15147</v>
      </c>
      <c r="G58" s="24"/>
    </row>
    <row r="59" spans="1:7" ht="57.5">
      <c r="A59" s="373"/>
      <c r="B59" s="291">
        <v>6.5</v>
      </c>
      <c r="C59" s="287" t="s">
        <v>12684</v>
      </c>
      <c r="D59" s="292">
        <v>45772</v>
      </c>
      <c r="E59" s="290" t="s">
        <v>15217</v>
      </c>
      <c r="F59" s="290" t="s">
        <v>15259</v>
      </c>
      <c r="G59" s="24"/>
    </row>
    <row r="60" spans="1:7" ht="80.5">
      <c r="A60" s="373"/>
      <c r="B60" s="291">
        <v>6.6</v>
      </c>
      <c r="C60" s="287" t="s">
        <v>12684</v>
      </c>
      <c r="D60" s="292">
        <v>46129</v>
      </c>
      <c r="E60" s="290" t="s">
        <v>15870</v>
      </c>
      <c r="F60" s="293" t="s">
        <v>15352</v>
      </c>
      <c r="G60" s="24"/>
    </row>
    <row r="61" spans="1:7" ht="14" thickBot="1">
      <c r="A61" s="374"/>
      <c r="B61" s="375" t="str">
        <f ca="1">OFFSET(L!$C$1,MATCH("General"&amp;"Cpy",L!$A:$A,0)-1,SL,,)</f>
        <v>© 2026 Responsible Minerals Initiative. All rights reserved.</v>
      </c>
      <c r="C61" s="375"/>
      <c r="D61" s="375"/>
      <c r="E61" s="375"/>
      <c r="F61" s="375"/>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62" customWidth="1"/>
    <col min="2" max="2" width="57.15234375" style="62" customWidth="1"/>
    <col min="3" max="16384" width="8.843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D73E636D-5DD3-42D4-ABBC-199B8376BD4E}"/>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765625" customWidth="1"/>
    <col min="3" max="3" width="11.843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2F7ABD54-A7D0-4FA2-9C2C-BECB846FA43F}"/>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5">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4" thickBot="1">
      <c r="A33" s="72"/>
      <c r="B33" s="146"/>
      <c r="C33" s="146"/>
      <c r="D33" s="387"/>
    </row>
    <row r="34" spans="1:4" ht="14"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A8" sqref="AA8"/>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4"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7"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34" t="s">
        <v>15879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47" t="str">
        <f ca="1">OFFSET(L!$C$1,MATCH("Declaration"&amp;ADDRESS(ROW(),COLUMN(),4)&amp;LEFT($D$9,1),L!$A:$A,0)-1,SL,,)</f>
        <v>Description of Scope:</v>
      </c>
      <c r="C10" s="119"/>
      <c r="D10" s="338" t="s">
        <v>15880</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21" t="s">
        <v>15881</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21" t="s">
        <v>15882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49" t="s">
        <v>15883</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21" t="s">
        <v>15884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3">
      <c r="A18" s="35"/>
      <c r="B18" s="37" t="str">
        <f ca="1">OFFSET(L!$C$1,MATCH("Declaration"&amp;ADDRESS(ROW(),COLUMN(),4),L!$A:$A,0)-1,SL,,)</f>
        <v>Authorizer (*):</v>
      </c>
      <c r="C18" s="74"/>
      <c r="D18" s="294" t="s">
        <v>15882</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21" t="s">
        <v>15885</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49" t="s">
        <v>15883</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52" t="s">
        <v>15884</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355">
        <v>46188</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 xml:space="preserve">Tin  </v>
      </c>
      <c r="C27" s="32"/>
      <c r="D27" s="297" t="s">
        <v>474</v>
      </c>
      <c r="E27" s="298"/>
      <c r="F27" s="11"/>
      <c r="G27" s="299"/>
      <c r="H27" s="300"/>
      <c r="I27" s="300"/>
      <c r="J27" s="301"/>
      <c r="K27" s="33"/>
      <c r="L27" s="113"/>
      <c r="P27" s="42" t="str">
        <f>IF(D$27="No","","(*)")</f>
        <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 xml:space="preserve">Gold  </v>
      </c>
      <c r="C28" s="32"/>
      <c r="D28" s="297" t="s">
        <v>474</v>
      </c>
      <c r="E28" s="298"/>
      <c r="F28" s="11"/>
      <c r="G28" s="299"/>
      <c r="H28" s="300"/>
      <c r="I28" s="300"/>
      <c r="J28" s="301"/>
      <c r="K28" s="33"/>
      <c r="L28" s="113"/>
      <c r="P28" s="42" t="str">
        <f>IF(D$28="No","","(*)")</f>
        <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 xml:space="preserve">Tungsten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v>
      </c>
      <c r="C31" s="9"/>
      <c r="D31" s="306" t="str">
        <f ca="1">D25</f>
        <v>Answer</v>
      </c>
      <c r="E31" s="306"/>
      <c r="F31" s="17"/>
      <c r="G31" s="41" t="str">
        <f ca="1">G25</f>
        <v>Comments</v>
      </c>
      <c r="H31" s="41"/>
      <c r="I31" s="41"/>
      <c r="J31" s="80"/>
      <c r="K31" s="33"/>
      <c r="L31" s="108" t="s">
        <v>1197</v>
      </c>
      <c r="P31" s="42">
        <f>COUNTIF(D$26:D$29,"No")</f>
        <v>4</v>
      </c>
      <c r="Q31" s="42" t="str">
        <f>IF(P31=4,""," (*)")</f>
        <v/>
      </c>
      <c r="R31" s="2"/>
      <c r="S31" s="2"/>
      <c r="T31" s="2"/>
      <c r="U31" s="2"/>
      <c r="V31" s="2"/>
      <c r="W31" s="2"/>
      <c r="X31" s="2"/>
      <c r="Y31" s="2"/>
      <c r="Z31" s="2"/>
      <c r="AA31" s="2"/>
      <c r="AB31" s="2"/>
      <c r="AC31" s="2"/>
      <c r="AD31" s="2"/>
      <c r="AE31" s="2"/>
      <c r="AF31" s="2"/>
      <c r="AG31" s="2"/>
      <c r="AH31" s="2"/>
    </row>
    <row r="32" spans="1:34" ht="23">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 xml:space="preserve">Tin  </v>
      </c>
      <c r="C33" s="9"/>
      <c r="D33" s="297"/>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 xml:space="preserve">Gold  </v>
      </c>
      <c r="C34" s="9"/>
      <c r="D34" s="297"/>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 xml:space="preserve">Tungsten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v>
      </c>
      <c r="C37" s="9"/>
      <c r="D37" s="306" t="str">
        <f ca="1">D25</f>
        <v>Answer</v>
      </c>
      <c r="E37" s="306"/>
      <c r="F37" s="17"/>
      <c r="G37" s="41" t="str">
        <f ca="1">G25</f>
        <v>Comments</v>
      </c>
      <c r="H37" s="320"/>
      <c r="I37" s="320"/>
      <c r="J37" s="320"/>
      <c r="K37" s="33"/>
      <c r="L37" s="108" t="s">
        <v>1197</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 xml:space="preserve">Tin  </v>
      </c>
      <c r="C39" s="9"/>
      <c r="D39" s="297"/>
      <c r="E39" s="298"/>
      <c r="F39" s="44"/>
      <c r="G39" s="299"/>
      <c r="H39" s="300"/>
      <c r="I39" s="300"/>
      <c r="J39" s="301"/>
      <c r="K39" s="33"/>
      <c r="L39" s="113"/>
      <c r="P39" s="42" t="str">
        <f>IF((OR(D$27="No",D$33="No")),"","(*)")</f>
        <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 xml:space="preserve">Gold  </v>
      </c>
      <c r="C40" s="9"/>
      <c r="D40" s="297"/>
      <c r="E40" s="298"/>
      <c r="F40" s="44"/>
      <c r="G40" s="299"/>
      <c r="H40" s="300"/>
      <c r="I40" s="300"/>
      <c r="J40" s="301"/>
      <c r="K40" s="33"/>
      <c r="L40" s="113"/>
      <c r="P40" s="42" t="str">
        <f>IF((OR(D$28="No",D$34="No")),"","(*)")</f>
        <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 xml:space="preserve">Tungsten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v>
      </c>
      <c r="C43" s="9"/>
      <c r="D43" s="306" t="str">
        <f ca="1">D25</f>
        <v>Answer</v>
      </c>
      <c r="E43" s="306"/>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 xml:space="preserve">Tin  </v>
      </c>
      <c r="C45" s="9"/>
      <c r="D45" s="297"/>
      <c r="E45" s="298"/>
      <c r="F45" s="44"/>
      <c r="G45" s="299"/>
      <c r="H45" s="300"/>
      <c r="I45" s="300"/>
      <c r="J45" s="301"/>
      <c r="K45" s="33"/>
      <c r="L45" s="108"/>
      <c r="P45" s="42" t="str">
        <f>IF((OR(D$27="No",D$33="No")),"","(*)")</f>
        <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 xml:space="preserve">Gold  </v>
      </c>
      <c r="C46" s="9"/>
      <c r="D46" s="297"/>
      <c r="E46" s="298"/>
      <c r="F46" s="44"/>
      <c r="G46" s="299"/>
      <c r="H46" s="300"/>
      <c r="I46" s="300"/>
      <c r="J46" s="301"/>
      <c r="K46" s="33"/>
      <c r="L46" s="108"/>
      <c r="P46" s="42" t="str">
        <f>IF((OR(D$28="No",D$34="No")),"","(*)")</f>
        <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 xml:space="preserve">Tungsten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 xml:space="preserve">Tin  </v>
      </c>
      <c r="C51" s="9"/>
      <c r="D51" s="297"/>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 xml:space="preserve">Gold  </v>
      </c>
      <c r="C52" s="9"/>
      <c r="D52" s="297"/>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 xml:space="preserve">Tungsten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 xml:space="preserve">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 xml:space="preserve">Tin  </v>
      </c>
      <c r="C57" s="32"/>
      <c r="D57" s="318"/>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 xml:space="preserve">Gold  </v>
      </c>
      <c r="C58" s="32"/>
      <c r="D58" s="318"/>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 xml:space="preserve">Tungsten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 xml:space="preserve">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3">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 xml:space="preserve">Tin  </v>
      </c>
      <c r="C63" s="9"/>
      <c r="D63" s="297"/>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 xml:space="preserve">Gold  </v>
      </c>
      <c r="C64" s="9"/>
      <c r="D64" s="297"/>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 xml:space="preserve">Tungsten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 xml:space="preserve">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3">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 xml:space="preserve">Tin  </v>
      </c>
      <c r="C69" s="32"/>
      <c r="D69" s="297"/>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 xml:space="preserve">Gold  </v>
      </c>
      <c r="C70" s="32"/>
      <c r="D70" s="297"/>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 xml:space="preserve">Tungsten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v>
      </c>
      <c r="C75" s="54"/>
      <c r="D75" s="297" t="s">
        <v>473</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v>
      </c>
      <c r="C77" s="54"/>
      <c r="D77" s="297" t="s">
        <v>474</v>
      </c>
      <c r="E77" s="298"/>
      <c r="F77" s="54"/>
      <c r="G77" s="325"/>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297" t="s">
        <v>474</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v>
      </c>
      <c r="C89" s="54"/>
      <c r="D89" s="297" t="s">
        <v>13454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
      </c>
    </row>
    <row r="99" spans="2:7" ht="15" hidden="1">
      <c r="B99" s="172">
        <v>1</v>
      </c>
      <c r="D99" s="264" t="str">
        <f>IF(AND(OR($D$27="Yes",$D$27=""),OR($D$33="Yes",$D$33="")),"Yes","")</f>
        <v/>
      </c>
      <c r="E99" s="264" t="str">
        <f>IF(AND(OR($D$26="Yes",$D$26=""),OR($D$32="Yes",$D$32="")),"Greater than 50%","")</f>
        <v/>
      </c>
      <c r="G99" s="264" t="str">
        <f>IF(OR($D$27="Yes",$D$27=""),"No","")</f>
        <v/>
      </c>
    </row>
    <row r="100" spans="2:7" ht="15" hidden="1">
      <c r="B100" s="219" t="s">
        <v>2370</v>
      </c>
      <c r="D100" s="264" t="str">
        <f>IF(AND(OR($D$27="Yes",$D$27=""),OR($D$33="Yes",$D$33="")),"No","")</f>
        <v/>
      </c>
      <c r="E100" s="264" t="str">
        <f>IF(AND(OR($D$26="Yes",$D$26=""),OR($D$32="Yes",$D$32="")),"50% or less","")</f>
        <v/>
      </c>
      <c r="G100" s="264" t="str">
        <f>IF(OR($D$28="Yes",$D$28=""),"Yes","")</f>
        <v/>
      </c>
    </row>
    <row r="101" spans="2:7" ht="15" hidden="1">
      <c r="B101" s="219" t="s">
        <v>2371</v>
      </c>
      <c r="D101" s="264" t="str">
        <f>IF(AND(OR($D$27="Yes",$D$27=""),OR($D$33="Yes",$D$33="")),"Unknown","")</f>
        <v/>
      </c>
      <c r="E101" s="264" t="str">
        <f>IF(AND(OR($D$26="Yes",$D$26=""),OR($D$32="Yes",$D$32="")),"None","")</f>
        <v/>
      </c>
      <c r="G101" s="264" t="str">
        <f>IF(OR($D$28="Yes",$D$28=""),"No","")</f>
        <v/>
      </c>
    </row>
    <row r="102" spans="2:7" ht="15" hidden="1">
      <c r="B102" s="219" t="s">
        <v>2372</v>
      </c>
      <c r="D102" s="264" t="str">
        <f>IF(AND(OR($D$28="Yes",$D$28=""),OR($D$34="Yes",$D$34="")),"Yes","")</f>
        <v/>
      </c>
      <c r="E102" s="264" t="str">
        <f>IF(AND(OR($D$27="Yes",$D$27=""),OR($D$33="Yes",$D$33="")),"100%","")</f>
        <v/>
      </c>
      <c r="G102" s="264" t="str">
        <f>IF(OR($D$29="Yes",$D$29=""),"Yes","")</f>
        <v/>
      </c>
    </row>
    <row r="103" spans="2:7" ht="15" hidden="1">
      <c r="B103" s="219" t="s">
        <v>2373</v>
      </c>
      <c r="D103" s="264" t="str">
        <f>IF(AND(OR($D$28="Yes",$D$28=""),OR($D$34="Yes",$D$34="")),"No","")</f>
        <v/>
      </c>
      <c r="E103" s="264" t="str">
        <f>IF(AND(OR($D$27="Yes",$D$27=""),OR($D$33="Yes",$D$33="")),"Greater than 90%","")</f>
        <v/>
      </c>
      <c r="G103" s="264" t="str">
        <f>IF(OR($D$29="Yes",$D$29=""),"No","")</f>
        <v/>
      </c>
    </row>
    <row r="104" spans="2:7" ht="15" hidden="1">
      <c r="B104" s="219" t="s">
        <v>476</v>
      </c>
      <c r="D104" s="264" t="str">
        <f>IF(AND(OR($D$28="Yes",$D$28=""),OR($D$34="Yes",$D$34="")),"Unknown","")</f>
        <v/>
      </c>
      <c r="E104" s="264" t="str">
        <f>IF(AND(OR($D$27="Yes",$D$27=""),OR($D$33="Yes",$D$33="")),"Greater than 75%","")</f>
        <v/>
      </c>
    </row>
    <row r="105" spans="2:7" ht="15" hidden="1">
      <c r="B105" s="219" t="s">
        <v>14427</v>
      </c>
      <c r="D105" s="264" t="str">
        <f>IF(AND(OR($D$29="Yes",$D$29=""),OR($D$35="Yes",$D$35="")),"Yes","")</f>
        <v/>
      </c>
      <c r="E105" s="264" t="str">
        <f>IF(AND(OR($D$27="Yes",$D$27=""),OR($D$33="Yes",$D$33="")),"Greater than 50%","")</f>
        <v/>
      </c>
    </row>
    <row r="106" spans="2:7" ht="15" hidden="1">
      <c r="B106" s="219" t="s">
        <v>11949</v>
      </c>
      <c r="D106" s="264" t="str">
        <f>IF(AND(OR($D$29="Yes",$D$29=""),OR($D$35="Yes",$D$35="")),"No","")</f>
        <v/>
      </c>
      <c r="E106" s="264" t="str">
        <f>IF(AND(OR($D$27="Yes",$D$27=""),OR($D$33="Yes",$D$33="")),"50% or less","")</f>
        <v/>
      </c>
    </row>
    <row r="107" spans="2:7" ht="15" hidden="1">
      <c r="B107" s="219" t="s">
        <v>474</v>
      </c>
      <c r="D107" s="264" t="str">
        <f>IF(AND(OR($D$29="Yes",$D$29=""),OR($D$35="Yes",$D$35="")),"Unknown","")</f>
        <v/>
      </c>
      <c r="E107" s="264" t="str">
        <f>IF(AND(OR($D$27="Yes",$D$27=""),OR($D$33="Yes",$D$33="")),"None","")</f>
        <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04C7B59-AD34-4692-BFFC-BB6446733B57}"/>
    <hyperlink ref="D20" r:id="rId4" xr:uid="{A53DB443-4177-40FF-895B-11AC24F8630C}"/>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49999999999999"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49999999999999"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49999999999999"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49999999999999"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49999999999999"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49999999999999"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49999999999999"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49999999999999"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49999999999999"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49999999999999"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49999999999999"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49999999999999"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49999999999999"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49999999999999"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4"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D9E5A8E8-00C4-4D03-83E3-5D85D48DB076}"/>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41">
      <c r="A4" s="87" t="str">
        <f ca="1">Declaration!B8</f>
        <v>Company Name (*):</v>
      </c>
      <c r="B4" s="86" t="str">
        <f>Declaration!D8</f>
        <v xml:space="preserve">Worthington Steel, Inc. </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41">
      <c r="A6" s="87" t="str">
        <f ca="1">Declaration!B10</f>
        <v>Description of Scope:</v>
      </c>
      <c r="B6" s="86" t="str">
        <f>Declaration!D10</f>
        <v xml:space="preserve">Worthington Steel, Inc. (excluding its subsidiary Tempel Steel Company) </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t="str">
        <f>Declaration!D15</f>
        <v>Jessica Wedding</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t="str">
        <f>Declaration!D16</f>
        <v>Jessica.Wedding@worthingtonsteel.com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t="str">
        <f>Declaration!D17</f>
        <v>614.840.3244</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t="str">
        <f>Declaration!D18</f>
        <v>Jessica Wedding</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t="str">
        <f>Declaration!D20</f>
        <v>Jessica.Wedding@worthingtonsteel.com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f>Declaration!D22</f>
        <v>46188</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773</v>
      </c>
      <c r="F13" s="90"/>
      <c r="H13" s="18">
        <f t="shared" si="3"/>
        <v>0</v>
      </c>
    </row>
    <row r="14" spans="1:10" ht="27.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v>
      </c>
      <c r="B18" s="89"/>
      <c r="C18" s="89"/>
      <c r="D18" s="93"/>
      <c r="E18" s="19" t="s">
        <v>771</v>
      </c>
      <c r="F18" s="90"/>
      <c r="J18" s="143"/>
    </row>
    <row r="19" spans="1:10" ht="41">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770</v>
      </c>
      <c r="F23" s="90"/>
      <c r="J23" s="143"/>
    </row>
    <row r="24" spans="1:10" ht="41">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v>
      </c>
      <c r="B28" s="86"/>
      <c r="C28" s="86"/>
      <c r="D28" s="94"/>
      <c r="E28" s="19"/>
      <c r="F28" s="19"/>
      <c r="G28" s="19"/>
      <c r="I28" s="142"/>
    </row>
    <row r="29" spans="1:10" ht="41.15"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 xml:space="preserve">5) Does 100 percent of the 3TG (necessary to the functionality or production of your products) originate from recycled or scrap sources? </v>
      </c>
      <c r="B33" s="89"/>
      <c r="C33" s="89"/>
      <c r="D33" s="93"/>
      <c r="E33" s="19" t="s">
        <v>1261</v>
      </c>
      <c r="F33" s="90"/>
      <c r="J33" s="143"/>
    </row>
    <row r="34" spans="1:10" ht="4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 xml:space="preserve">6) What percentage of relevant suppliers have provided a response to your supply chain survey? </v>
      </c>
      <c r="B38" s="89"/>
      <c r="C38" s="89"/>
      <c r="D38" s="93"/>
      <c r="E38" s="19" t="s">
        <v>770</v>
      </c>
      <c r="F38" s="90"/>
    </row>
    <row r="39" spans="1:10" ht="27.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 xml:space="preserve">7) Have you identified all of the smelters supplying the 3TG to your supply chain? </v>
      </c>
      <c r="B43" s="89"/>
      <c r="C43" s="89"/>
      <c r="D43" s="93"/>
      <c r="E43" s="19" t="s">
        <v>771</v>
      </c>
      <c r="F43" s="90"/>
    </row>
    <row r="44" spans="1:10" ht="54.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 xml:space="preserve">8) Has all applicable smelter information received by your company been reported in this declaration? </v>
      </c>
      <c r="B48" s="89"/>
      <c r="C48" s="89"/>
      <c r="D48" s="93"/>
      <c r="E48" s="19" t="s">
        <v>772</v>
      </c>
      <c r="F48" s="90"/>
    </row>
    <row r="49" spans="1:10" ht="41">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426</v>
      </c>
      <c r="F53" s="90"/>
      <c r="G53" s="90"/>
      <c r="H53" s="90"/>
    </row>
    <row r="54" spans="1:10" ht="41">
      <c r="A54" s="86" t="str">
        <f ca="1">Declaration!B75</f>
        <v>A. Have you established a responsible minerals sourcing policy?</v>
      </c>
      <c r="B54" s="86" t="str">
        <f>Declaration!D75</f>
        <v>Yes</v>
      </c>
      <c r="C54" s="86" t="str">
        <f t="shared" ref="C54:C60" ca="1" si="10">IF(H54=1,J54,I54)</f>
        <v>Complete</v>
      </c>
      <c r="D54" s="92" t="str">
        <f>IF(H54=1,"Click here to answer question (A)","")</f>
        <v/>
      </c>
      <c r="E54" s="19" t="s">
        <v>1261</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No</v>
      </c>
      <c r="C55" s="86" t="str">
        <f t="shared" ca="1" si="10"/>
        <v>Complete</v>
      </c>
      <c r="D55" s="92" t="str">
        <f>IF(H55=1,"Click here to answer question (B)","")</f>
        <v/>
      </c>
      <c r="E55" s="19" t="s">
        <v>1261</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f>Declaration!G77</f>
        <v>0</v>
      </c>
      <c r="C56" s="86" t="str">
        <f t="shared" ca="1" si="10"/>
        <v>Complete</v>
      </c>
      <c r="D56" s="92" t="str">
        <f>IF(H56=1,"Click here to specify URL for question (B)","")</f>
        <v/>
      </c>
      <c r="E56" s="19"/>
      <c r="F56" s="91">
        <f>IF(AND(F55=1,B55="Yes"),1,0)</f>
        <v>0</v>
      </c>
      <c r="G56" s="67">
        <f>IF(LEN(B56)&gt;1,0,1)</f>
        <v>1</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v>
      </c>
      <c r="B57" s="86" t="str">
        <f>Declaration!D79</f>
        <v>No</v>
      </c>
      <c r="C57" s="86" t="str">
        <f t="shared" ca="1" si="10"/>
        <v>Complete</v>
      </c>
      <c r="D57" s="92" t="str">
        <f>IF(H57=1,"Click here to answer question (C)","")</f>
        <v/>
      </c>
      <c r="E57" s="19" t="s">
        <v>1261</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v>
      </c>
      <c r="B58" s="86" t="str">
        <f>Declaration!D81</f>
        <v>Yes</v>
      </c>
      <c r="C58" s="86" t="str">
        <f t="shared" ca="1" si="10"/>
        <v>Complete</v>
      </c>
      <c r="D58" s="92" t="str">
        <f>IF(H58=1,"Click here to answer question (D)","")</f>
        <v/>
      </c>
      <c r="E58" s="19" t="s">
        <v>1261</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v>
      </c>
      <c r="B59" s="86" t="str">
        <f>Declaration!D83</f>
        <v>Yes, in conformance with IPC1755 (e.g., CMRT)</v>
      </c>
      <c r="C59" s="86" t="str">
        <f t="shared" ca="1" si="10"/>
        <v>Complete</v>
      </c>
      <c r="D59" s="92" t="str">
        <f>IF(H59=1,"Click here to answer question (E)","")</f>
        <v/>
      </c>
      <c r="E59" s="19" t="s">
        <v>1261</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v>
      </c>
      <c r="B60" s="86" t="str">
        <f>Declaration!D85</f>
        <v>Yes</v>
      </c>
      <c r="C60" s="86" t="str">
        <f t="shared" ca="1" si="10"/>
        <v>Complete</v>
      </c>
      <c r="D60" s="92" t="str">
        <f>IF(H60=1,"Click here to answer question (F)","")</f>
        <v/>
      </c>
      <c r="E60" s="19" t="s">
        <v>1261</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v>
      </c>
      <c r="B62" s="86" t="str">
        <f>Declaration!D87</f>
        <v>Yes</v>
      </c>
      <c r="C62" s="86" t="str">
        <f t="shared" ref="C62:C68" ca="1" si="13">IF(H62=1,J62,I62)</f>
        <v>Complete</v>
      </c>
      <c r="D62" s="92" t="str">
        <f>IF(H62=1,"Click here to answer question (G)","")</f>
        <v/>
      </c>
      <c r="E62" s="19" t="s">
        <v>1261</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v>
      </c>
      <c r="B63" s="86" t="str">
        <f>Declaration!D89</f>
        <v>Yes, with the SEC</v>
      </c>
      <c r="C63" s="86" t="str">
        <f t="shared" ca="1" si="13"/>
        <v>Complete</v>
      </c>
      <c r="D63" s="92" t="str">
        <f>IF(H63=1,"Click here to answer question (H)","")</f>
        <v/>
      </c>
      <c r="E63" s="19" t="s">
        <v>1261</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 customHeight="1" thickBot="1">
      <c r="A2006" s="127"/>
      <c r="B2006" s="397" t="str">
        <f ca="1">OFFSET(L!$C$1,MATCH("General"&amp;"Cpy",L!$A:$A,0)-1,SL,,)</f>
        <v>© 2026 Responsible Minerals Initiative. All rights reserved.</v>
      </c>
      <c r="C2006" s="397"/>
      <c r="D2006" s="397"/>
      <c r="E2006" s="397"/>
      <c r="F2006" s="397"/>
      <c r="G2006" s="261"/>
    </row>
    <row r="2007" spans="1:7" ht="14"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765625" style="173" hidden="1" customWidth="1"/>
    <col min="12" max="16384" width="8.84375" style="173"/>
  </cols>
  <sheetData>
    <row r="1" spans="1:11" ht="168.65"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8" customWidth="1"/>
    <col min="2" max="2" width="14" style="148" customWidth="1"/>
    <col min="3" max="3" width="6.15234375" style="148" customWidth="1"/>
    <col min="4" max="4" width="56.23046875" style="148" customWidth="1"/>
    <col min="5" max="5" width="53.765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customWidth="1"/>
    <col min="12" max="12" width="66.84375" style="239" customWidth="1"/>
    <col min="13" max="13" width="46.15234375" style="106" customWidth="1"/>
    <col min="14" max="15" width="8.84375" style="106" customWidth="1"/>
    <col min="16" max="16384" width="8.843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51">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1">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8.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1.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91.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6">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8">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0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1.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6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8.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1.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7">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1">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1.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2">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2.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10.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48.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7.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89">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0">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70">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9">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40.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0.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9">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9">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40.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9">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9">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7.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7.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7.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7.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7.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7.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7.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roperties xmlns="http://www.imanage.com/work/xmlschema">
  <documentid>ACTIVE!65878687.1</documentid>
  <senderid>MSPURCELL</senderid>
  <senderemail>MSPURCELL@VORYS.COM</senderemail>
  <lastmodified>2026-06-22T12:49:44.0000000-04:00</lastmodified>
  <database>ACTIVE</database>
</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6E5575-8B6A-4970-8539-AF72050C11D7}">
  <ds:schemaRefs>
    <ds:schemaRef ds:uri="http://www.imanage.com/work/xmlschema"/>
  </ds:schemaRefs>
</ds:datastoreItem>
</file>

<file path=customXml/itemProps4.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Wedding, Jessica B</cp:lastModifiedBy>
  <cp:lastPrinted>2015-04-21T20:47:43Z</cp:lastPrinted>
  <dcterms:created xsi:type="dcterms:W3CDTF">2010-06-21T21:00:23Z</dcterms:created>
  <dcterms:modified xsi:type="dcterms:W3CDTF">2026-06-22T20:27:33Z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